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harts/chart8.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filterPrivacy="1" defaultThemeVersion="124226"/>
  <xr:revisionPtr revIDLastSave="43" documentId="13_ncr:1_{46B76259-8570-49D6-B20B-A00B4E61B5AA}" xr6:coauthVersionLast="47" xr6:coauthVersionMax="47" xr10:uidLastSave="{4694E37B-BCB1-4457-81D6-4838CB60902B}"/>
  <bookViews>
    <workbookView xWindow="2340" yWindow="765" windowWidth="12555" windowHeight="15435" tabRatio="871" xr2:uid="{00000000-000D-0000-FFFF-FFFF00000000}"/>
  </bookViews>
  <sheets>
    <sheet name="（中間期）（夏期）" sheetId="22" r:id="rId1"/>
    <sheet name=" (冬期)" sheetId="37" r:id="rId2"/>
    <sheet name="（発電設備事故時）" sheetId="36" r:id="rId3"/>
    <sheet name="（買電事故時）" sheetId="40" r:id="rId4"/>
  </sheets>
  <definedNames>
    <definedName name="ｂｂ">#REF!</definedName>
    <definedName name="ｄ" localSheetId="3">#REF!</definedName>
    <definedName name="ｄ">#REF!</definedName>
    <definedName name="ｄｆｄｓ" localSheetId="3">#REF!</definedName>
    <definedName name="ｄｆｄｓ">#REF!</definedName>
    <definedName name="ｊｇｇｇｇ">#REF!</definedName>
    <definedName name="TR一覧" localSheetId="1">#REF!</definedName>
    <definedName name="TR一覧" localSheetId="3">#REF!</definedName>
    <definedName name="TR一覧" localSheetId="2">#REF!</definedName>
    <definedName name="TR一覧">#REF!</definedName>
    <definedName name="TR結線一覧" localSheetId="1">#REF!</definedName>
    <definedName name="TR結線一覧" localSheetId="3">#REF!</definedName>
    <definedName name="TR結線一覧" localSheetId="2">#REF!</definedName>
    <definedName name="TR結線一覧">#REF!</definedName>
    <definedName name="TR容量一覧" localSheetId="1">#REF!</definedName>
    <definedName name="TR容量一覧" localSheetId="3">#REF!</definedName>
    <definedName name="TR容量一覧" localSheetId="2">#REF!</definedName>
    <definedName name="TR容量一覧">#REF!</definedName>
    <definedName name="ｘ" localSheetId="3">#REF!</definedName>
    <definedName name="ｘ">#REF!</definedName>
    <definedName name="あああ" localSheetId="3">#REF!</definedName>
    <definedName name="あああ">#REF!</definedName>
    <definedName name="んｈ">#REF!</definedName>
    <definedName name="一次側電圧一覧" localSheetId="1">#REF!</definedName>
    <definedName name="一次側電圧一覧" localSheetId="3">#REF!</definedName>
    <definedName name="一次側電圧一覧" localSheetId="2">#REF!</definedName>
    <definedName name="一次側電圧一覧">#REF!</definedName>
    <definedName name="回路分類一覧" localSheetId="1">#REF!</definedName>
    <definedName name="回路分類一覧" localSheetId="3">#REF!</definedName>
    <definedName name="回路分類一覧" localSheetId="2">#REF!</definedName>
    <definedName name="回路分類一覧">#REF!</definedName>
    <definedName name="受電接続負荷種別" localSheetId="1">#REF!</definedName>
    <definedName name="受電接続負荷種別" localSheetId="3">#REF!</definedName>
    <definedName name="受電接続負荷種別" localSheetId="2">#REF!</definedName>
    <definedName name="受電接続負荷種別">#REF!</definedName>
    <definedName name="需要家受電電圧" localSheetId="1">#REF!</definedName>
    <definedName name="需要家受電電圧" localSheetId="3">#REF!</definedName>
    <definedName name="需要家受電電圧" localSheetId="2">#REF!</definedName>
    <definedName name="需要家受電電圧">#REF!</definedName>
    <definedName name="需要家受電方式" localSheetId="1">#REF!</definedName>
    <definedName name="需要家受電方式" localSheetId="3">#REF!</definedName>
    <definedName name="需要家受電方式" localSheetId="2">#REF!</definedName>
    <definedName name="需要家受電方式">#REF!</definedName>
    <definedName name="設備種類" localSheetId="1">#REF!</definedName>
    <definedName name="設備種類" localSheetId="3">#REF!</definedName>
    <definedName name="設備種類" localSheetId="2">#REF!</definedName>
    <definedName name="設備種類">#REF!</definedName>
    <definedName name="電力会社" localSheetId="1">#REF!</definedName>
    <definedName name="電力会社" localSheetId="3">#REF!</definedName>
    <definedName name="電力会社" localSheetId="2">#REF!</definedName>
    <definedName name="電力会社">#REF!</definedName>
    <definedName name="二次側電圧一覧" localSheetId="1">#REF!</definedName>
    <definedName name="二次側電圧一覧" localSheetId="3">#REF!</definedName>
    <definedName name="二次側電圧一覧" localSheetId="2">#REF!</definedName>
    <definedName name="二次側電圧一覧">#REF!</definedName>
    <definedName name="入力TR一覧" localSheetId="1">#REF!</definedName>
    <definedName name="入力TR一覧" localSheetId="3">#REF!</definedName>
    <definedName name="入力TR一覧" localSheetId="2">#REF!</definedName>
    <definedName name="入力TR一覧">#REF!</definedName>
    <definedName name="負荷種別" localSheetId="1">#REF!</definedName>
    <definedName name="負荷種別" localSheetId="3">#REF!</definedName>
    <definedName name="負荷種別" localSheetId="2">#REF!</definedName>
    <definedName name="負荷種別">#REF!</definedName>
  </definedNames>
  <calcPr calcId="191028"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40" l="1"/>
  <c r="D16" i="40"/>
  <c r="D17" i="40"/>
  <c r="D18" i="40"/>
  <c r="D19" i="40"/>
  <c r="D20" i="40"/>
  <c r="D21" i="40"/>
  <c r="D22" i="40"/>
  <c r="D23" i="40"/>
  <c r="D24" i="40"/>
  <c r="D25" i="40"/>
  <c r="D26" i="40"/>
  <c r="D27" i="40"/>
  <c r="D28" i="40"/>
  <c r="D29" i="40"/>
  <c r="D30" i="40"/>
  <c r="D31" i="40"/>
  <c r="D32" i="40"/>
  <c r="D33" i="40"/>
  <c r="D34" i="40"/>
  <c r="D36" i="40"/>
  <c r="D37" i="40"/>
  <c r="D38" i="40"/>
  <c r="D15" i="40"/>
  <c r="E39" i="40"/>
  <c r="F39" i="40"/>
  <c r="F38" i="36"/>
  <c r="E38" i="36"/>
  <c r="F37" i="36"/>
  <c r="E37" i="36"/>
  <c r="F36" i="36"/>
  <c r="E36" i="36"/>
  <c r="F35" i="36"/>
  <c r="E35" i="36"/>
  <c r="F34" i="36"/>
  <c r="E34" i="36"/>
  <c r="F33" i="36"/>
  <c r="E33" i="36"/>
  <c r="F32" i="36"/>
  <c r="E32" i="36"/>
  <c r="F31" i="36"/>
  <c r="E31" i="36"/>
  <c r="F30" i="36"/>
  <c r="E30" i="36"/>
  <c r="F29" i="36"/>
  <c r="E29" i="36"/>
  <c r="F28" i="36"/>
  <c r="E28" i="36"/>
  <c r="F27" i="36"/>
  <c r="E27" i="36"/>
  <c r="F26" i="36"/>
  <c r="E26" i="36"/>
  <c r="F25" i="36"/>
  <c r="E25" i="36"/>
  <c r="F24" i="36"/>
  <c r="E24" i="36"/>
  <c r="F23" i="36"/>
  <c r="E23" i="36"/>
  <c r="F22" i="36"/>
  <c r="E22" i="36"/>
  <c r="F21" i="36"/>
  <c r="E21" i="36"/>
  <c r="F20" i="36"/>
  <c r="E20" i="36"/>
  <c r="F19" i="36"/>
  <c r="E19" i="36"/>
  <c r="F18" i="36"/>
  <c r="E18" i="36"/>
  <c r="F17" i="36"/>
  <c r="E17" i="36"/>
  <c r="F16" i="36"/>
  <c r="E16" i="36"/>
  <c r="F15" i="36"/>
  <c r="F39" i="36" s="1"/>
  <c r="E15" i="36"/>
  <c r="E39" i="36" s="1"/>
  <c r="F38" i="37"/>
  <c r="E38" i="37"/>
  <c r="F37" i="37"/>
  <c r="E37" i="37"/>
  <c r="F36" i="37"/>
  <c r="E36" i="37"/>
  <c r="F35" i="37"/>
  <c r="E35" i="37"/>
  <c r="F34" i="37"/>
  <c r="E34" i="37"/>
  <c r="F33" i="37"/>
  <c r="E33" i="37"/>
  <c r="F32" i="37"/>
  <c r="E32" i="37"/>
  <c r="F31" i="37"/>
  <c r="E31" i="37"/>
  <c r="F30" i="37"/>
  <c r="E30" i="37"/>
  <c r="F29" i="37"/>
  <c r="E29" i="37"/>
  <c r="F28" i="37"/>
  <c r="E28" i="37"/>
  <c r="F27" i="37"/>
  <c r="E27" i="37"/>
  <c r="F26" i="37"/>
  <c r="E26" i="37"/>
  <c r="F25" i="37"/>
  <c r="E25" i="37"/>
  <c r="F24" i="37"/>
  <c r="E24" i="37"/>
  <c r="F23" i="37"/>
  <c r="E23" i="37"/>
  <c r="F22" i="37"/>
  <c r="E22" i="37"/>
  <c r="F21" i="37"/>
  <c r="E21" i="37"/>
  <c r="F20" i="37"/>
  <c r="E20" i="37"/>
  <c r="F19" i="37"/>
  <c r="E19" i="37"/>
  <c r="F18" i="37"/>
  <c r="E18" i="37"/>
  <c r="F17" i="37"/>
  <c r="E17" i="37"/>
  <c r="F16" i="37"/>
  <c r="E16" i="37"/>
  <c r="F15" i="37"/>
  <c r="F39" i="37" s="1"/>
  <c r="E15" i="37"/>
  <c r="E39" i="37" s="1"/>
  <c r="AM38" i="22"/>
  <c r="AL38" i="22"/>
  <c r="AM37" i="22"/>
  <c r="AL37" i="22"/>
  <c r="AM36" i="22"/>
  <c r="AL36" i="22"/>
  <c r="AM35" i="22"/>
  <c r="AL35" i="22"/>
  <c r="AM34" i="22"/>
  <c r="AL34" i="22"/>
  <c r="AM33" i="22"/>
  <c r="AL33" i="22"/>
  <c r="AM32" i="22"/>
  <c r="AL32" i="22"/>
  <c r="AM31" i="22"/>
  <c r="AL31" i="22"/>
  <c r="AM30" i="22"/>
  <c r="AL30" i="22"/>
  <c r="AM29" i="22"/>
  <c r="AL29" i="22"/>
  <c r="AM28" i="22"/>
  <c r="AL28" i="22"/>
  <c r="AM27" i="22"/>
  <c r="AL27" i="22"/>
  <c r="AM26" i="22"/>
  <c r="AL26" i="22"/>
  <c r="AM25" i="22"/>
  <c r="AL25" i="22"/>
  <c r="AM24" i="22"/>
  <c r="AL24" i="22"/>
  <c r="AM23" i="22"/>
  <c r="AL23" i="22"/>
  <c r="AM22" i="22"/>
  <c r="AL22" i="22"/>
  <c r="AM21" i="22"/>
  <c r="AL21" i="22"/>
  <c r="AM20" i="22"/>
  <c r="AL20" i="22"/>
  <c r="AM19" i="22"/>
  <c r="AL19" i="22"/>
  <c r="AM18" i="22"/>
  <c r="AL18" i="22"/>
  <c r="AM17" i="22"/>
  <c r="AL17" i="22"/>
  <c r="AM16" i="22"/>
  <c r="AL16" i="22"/>
  <c r="AM15" i="22"/>
  <c r="AL15" i="22"/>
  <c r="F16" i="22"/>
  <c r="F17" i="22"/>
  <c r="F18" i="22"/>
  <c r="F19" i="22"/>
  <c r="F20" i="22"/>
  <c r="F21" i="22"/>
  <c r="F22" i="22"/>
  <c r="F23" i="22"/>
  <c r="F24" i="22"/>
  <c r="F25" i="22"/>
  <c r="F26" i="22"/>
  <c r="F27" i="22"/>
  <c r="F28" i="22"/>
  <c r="F29" i="22"/>
  <c r="F30" i="22"/>
  <c r="F31" i="22"/>
  <c r="F32" i="22"/>
  <c r="F33" i="22"/>
  <c r="F34" i="22"/>
  <c r="F35" i="22"/>
  <c r="F36" i="22"/>
  <c r="F37" i="22"/>
  <c r="F38" i="22"/>
  <c r="F15" i="22"/>
  <c r="E27" i="22"/>
  <c r="E25" i="22"/>
  <c r="E24" i="22"/>
  <c r="E23" i="22"/>
  <c r="E22" i="22"/>
  <c r="E16" i="22"/>
  <c r="E15" i="22"/>
  <c r="E17" i="22"/>
  <c r="E18" i="22"/>
  <c r="E19" i="22"/>
  <c r="E20" i="22"/>
  <c r="E21" i="22"/>
  <c r="E26" i="22"/>
  <c r="E28" i="22"/>
  <c r="E29" i="22"/>
  <c r="E30" i="22"/>
  <c r="E32" i="22"/>
  <c r="E33" i="22"/>
  <c r="E34" i="22"/>
  <c r="E35" i="22"/>
  <c r="E36" i="22"/>
  <c r="E37" i="22"/>
  <c r="E31" i="22"/>
  <c r="E38" i="22"/>
  <c r="AJ42" i="40"/>
  <c r="D39" i="36"/>
  <c r="C39" i="36"/>
  <c r="AM42" i="40" l="1"/>
  <c r="AL42" i="40"/>
  <c r="AK42" i="40"/>
  <c r="F42" i="40"/>
  <c r="E42" i="40"/>
  <c r="D42" i="40"/>
  <c r="C42" i="40"/>
  <c r="AM41" i="40"/>
  <c r="AL41" i="40"/>
  <c r="AK41" i="40"/>
  <c r="AJ41" i="40"/>
  <c r="F41" i="40"/>
  <c r="E41" i="40"/>
  <c r="D41" i="40"/>
  <c r="C41" i="40"/>
  <c r="AM39" i="40"/>
  <c r="AL39" i="40"/>
  <c r="AK39" i="40"/>
  <c r="AJ39" i="40"/>
  <c r="D39" i="40"/>
  <c r="C39" i="40"/>
  <c r="AM42" i="36"/>
  <c r="AM42" i="37"/>
  <c r="AL42" i="37"/>
  <c r="AK42" i="37"/>
  <c r="AJ42" i="37"/>
  <c r="F42" i="37"/>
  <c r="E42" i="37"/>
  <c r="D42" i="37"/>
  <c r="C42" i="37"/>
  <c r="AM41" i="37"/>
  <c r="AL41" i="37"/>
  <c r="AK41" i="37"/>
  <c r="AJ41" i="37"/>
  <c r="F41" i="37"/>
  <c r="E41" i="37"/>
  <c r="D41" i="37"/>
  <c r="C41" i="37"/>
  <c r="AM39" i="37"/>
  <c r="AL39" i="37"/>
  <c r="AK39" i="37"/>
  <c r="AJ39" i="37"/>
  <c r="D39" i="37"/>
  <c r="C39" i="37"/>
  <c r="AL42" i="36"/>
  <c r="AK42" i="36"/>
  <c r="AJ42" i="36"/>
  <c r="E42" i="36"/>
  <c r="D42" i="36"/>
  <c r="C42" i="36"/>
  <c r="AL41" i="36"/>
  <c r="AK41" i="36"/>
  <c r="AJ41" i="36"/>
  <c r="E41" i="36"/>
  <c r="D41" i="36"/>
  <c r="C41" i="36"/>
  <c r="AL39" i="36"/>
  <c r="AK39" i="36"/>
  <c r="AJ39" i="36"/>
  <c r="AM42" i="22"/>
  <c r="AL42" i="22"/>
  <c r="AK42" i="22"/>
  <c r="AJ42" i="22"/>
  <c r="D42" i="22"/>
  <c r="D39" i="22"/>
  <c r="F42" i="36" l="1"/>
  <c r="F41" i="36"/>
  <c r="AM39" i="36"/>
  <c r="AM41" i="36"/>
  <c r="C39" i="22"/>
  <c r="E39" i="22"/>
  <c r="F39" i="22"/>
  <c r="AJ39" i="22"/>
  <c r="AK39" i="22"/>
  <c r="AL39" i="22"/>
  <c r="AM39" i="22"/>
  <c r="C41" i="22"/>
  <c r="D41" i="22"/>
  <c r="E41" i="22"/>
  <c r="F41" i="22"/>
  <c r="AJ41" i="22"/>
  <c r="AK41" i="22"/>
  <c r="AL41" i="22"/>
  <c r="AM41" i="22"/>
  <c r="C42" i="22"/>
  <c r="E42" i="22"/>
  <c r="F42" i="22"/>
</calcChain>
</file>

<file path=xl/sharedStrings.xml><?xml version="1.0" encoding="utf-8"?>
<sst xmlns="http://schemas.openxmlformats.org/spreadsheetml/2006/main" count="149" uniqueCount="29">
  <si>
    <t>様式５の３</t>
    <rPh sb="0" eb="2">
      <t>ヨウシキ</t>
    </rPh>
    <phoneticPr fontId="2"/>
  </si>
  <si>
    <t>※用紙の大きさは，日本工業規格Ａ３またはＡ４サイズとしてください。</t>
    <rPh sb="1" eb="3">
      <t>ヨウシ</t>
    </rPh>
    <rPh sb="4" eb="5">
      <t>オオ</t>
    </rPh>
    <rPh sb="9" eb="11">
      <t>ニホン</t>
    </rPh>
    <rPh sb="11" eb="13">
      <t>コウギョウ</t>
    </rPh>
    <rPh sb="13" eb="15">
      <t>キカク</t>
    </rPh>
    <phoneticPr fontId="2"/>
  </si>
  <si>
    <t xml:space="preserve"> 　　　年　　　月　　　日</t>
    <rPh sb="4" eb="5">
      <t>ネン</t>
    </rPh>
    <rPh sb="8" eb="9">
      <t>ガツ</t>
    </rPh>
    <rPh sb="12" eb="13">
      <t>ニチ</t>
    </rPh>
    <phoneticPr fontId="2"/>
  </si>
  <si>
    <t xml:space="preserve">発電設備等設置者名　　  　　     　　　　　  </t>
    <rPh sb="0" eb="2">
      <t>ハツデン</t>
    </rPh>
    <rPh sb="2" eb="4">
      <t>セツビ</t>
    </rPh>
    <rPh sb="4" eb="5">
      <t>ナド</t>
    </rPh>
    <rPh sb="5" eb="7">
      <t>セッチ</t>
    </rPh>
    <rPh sb="7" eb="8">
      <t>シャ</t>
    </rPh>
    <rPh sb="8" eb="9">
      <t>メイ</t>
    </rPh>
    <phoneticPr fontId="2"/>
  </si>
  <si>
    <t>設　備　運　用　方　法</t>
    <rPh sb="0" eb="1">
      <t>セツ</t>
    </rPh>
    <rPh sb="2" eb="3">
      <t>ソナエ</t>
    </rPh>
    <rPh sb="4" eb="5">
      <t>ウン</t>
    </rPh>
    <rPh sb="6" eb="7">
      <t>ヨウ</t>
    </rPh>
    <rPh sb="8" eb="9">
      <t>カタ</t>
    </rPh>
    <rPh sb="10" eb="11">
      <t>ホウ</t>
    </rPh>
    <phoneticPr fontId="2"/>
  </si>
  <si>
    <t>－　発電機運転パターン，受電地点における受電電力パターン　－</t>
    <rPh sb="2" eb="5">
      <t>ハツデンキ</t>
    </rPh>
    <rPh sb="5" eb="7">
      <t>ウンテン</t>
    </rPh>
    <rPh sb="12" eb="14">
      <t>ジュデン</t>
    </rPh>
    <rPh sb="14" eb="16">
      <t>チテン</t>
    </rPh>
    <rPh sb="20" eb="22">
      <t>ジュデン</t>
    </rPh>
    <rPh sb="22" eb="24">
      <t>デンリョク</t>
    </rPh>
    <phoneticPr fontId="2"/>
  </si>
  <si>
    <t>月間予想日数：　　　　　30　　日　</t>
    <rPh sb="0" eb="2">
      <t>ゲッカン</t>
    </rPh>
    <rPh sb="2" eb="4">
      <t>ヨソウ</t>
    </rPh>
    <rPh sb="4" eb="6">
      <t>ニッスウ</t>
    </rPh>
    <rPh sb="16" eb="17">
      <t>ニチ</t>
    </rPh>
    <phoneticPr fontId="2"/>
  </si>
  <si>
    <t>月間予想日数：　　30　　　　　日　</t>
    <rPh sb="0" eb="2">
      <t>ゲッカン</t>
    </rPh>
    <rPh sb="2" eb="4">
      <t>ヨソウ</t>
    </rPh>
    <rPh sb="4" eb="6">
      <t>ニッスウ</t>
    </rPh>
    <rPh sb="16" eb="17">
      <t>ニチ</t>
    </rPh>
    <phoneticPr fontId="2"/>
  </si>
  <si>
    <t>操業態様：</t>
    <rPh sb="0" eb="2">
      <t>ソウギョウ</t>
    </rPh>
    <rPh sb="2" eb="4">
      <t>タイヨウ</t>
    </rPh>
    <phoneticPr fontId="2"/>
  </si>
  <si>
    <t>中間期</t>
    <rPh sb="0" eb="3">
      <t>チュウカンキ</t>
    </rPh>
    <phoneticPr fontId="2"/>
  </si>
  <si>
    <t>年間予想日数：　　　185　　　　日　</t>
    <rPh sb="0" eb="2">
      <t>ネンカン</t>
    </rPh>
    <rPh sb="2" eb="4">
      <t>ヨソウ</t>
    </rPh>
    <rPh sb="4" eb="6">
      <t>ニッスウ</t>
    </rPh>
    <rPh sb="17" eb="18">
      <t>ニチ</t>
    </rPh>
    <phoneticPr fontId="2"/>
  </si>
  <si>
    <t>夏期</t>
    <rPh sb="0" eb="2">
      <t>カキ</t>
    </rPh>
    <phoneticPr fontId="2"/>
  </si>
  <si>
    <t>年間予想日数：　　　　90　　　日　</t>
    <rPh sb="0" eb="2">
      <t>ネンカン</t>
    </rPh>
    <rPh sb="2" eb="4">
      <t>ヨソウ</t>
    </rPh>
    <rPh sb="4" eb="6">
      <t>ニッスウ</t>
    </rPh>
    <rPh sb="16" eb="17">
      <t>ニチ</t>
    </rPh>
    <phoneticPr fontId="2"/>
  </si>
  <si>
    <t>総需要</t>
    <rPh sb="0" eb="3">
      <t>ソウジュヨウ</t>
    </rPh>
    <phoneticPr fontId="2"/>
  </si>
  <si>
    <t>発電出力</t>
    <rPh sb="0" eb="2">
      <t>ハツデン</t>
    </rPh>
    <rPh sb="2" eb="4">
      <t>シュツリョク</t>
    </rPh>
    <phoneticPr fontId="2"/>
  </si>
  <si>
    <t>買電</t>
    <rPh sb="0" eb="1">
      <t>バイ</t>
    </rPh>
    <rPh sb="1" eb="2">
      <t>デン</t>
    </rPh>
    <phoneticPr fontId="2"/>
  </si>
  <si>
    <t>売電</t>
    <rPh sb="0" eb="1">
      <t>ウ</t>
    </rPh>
    <rPh sb="1" eb="2">
      <t>デン</t>
    </rPh>
    <phoneticPr fontId="2"/>
  </si>
  <si>
    <t>(kW)</t>
    <phoneticPr fontId="2"/>
  </si>
  <si>
    <t>合計</t>
    <rPh sb="0" eb="2">
      <t>ゴウケイ</t>
    </rPh>
    <phoneticPr fontId="2"/>
  </si>
  <si>
    <t>(30分)(最大)</t>
    <rPh sb="3" eb="4">
      <t>フン</t>
    </rPh>
    <rPh sb="6" eb="8">
      <t>サイダイ</t>
    </rPh>
    <phoneticPr fontId="2"/>
  </si>
  <si>
    <t>最大</t>
    <rPh sb="0" eb="2">
      <t>サイダイ</t>
    </rPh>
    <phoneticPr fontId="2"/>
  </si>
  <si>
    <t>平均</t>
    <rPh sb="0" eb="2">
      <t>ヘイキン</t>
    </rPh>
    <phoneticPr fontId="2"/>
  </si>
  <si>
    <t>月間予想日数：　　　　　　　日　</t>
    <rPh sb="0" eb="2">
      <t>ゲッカン</t>
    </rPh>
    <rPh sb="2" eb="4">
      <t>ヨソウ</t>
    </rPh>
    <rPh sb="4" eb="6">
      <t>ニッスウ</t>
    </rPh>
    <rPh sb="14" eb="15">
      <t>ニチ</t>
    </rPh>
    <phoneticPr fontId="2"/>
  </si>
  <si>
    <t>冬期</t>
    <rPh sb="0" eb="1">
      <t>フユ</t>
    </rPh>
    <rPh sb="1" eb="2">
      <t>キ</t>
    </rPh>
    <phoneticPr fontId="2"/>
  </si>
  <si>
    <t>年間予想日数：　　　90　　　日　</t>
    <rPh sb="0" eb="2">
      <t>ネンカン</t>
    </rPh>
    <rPh sb="2" eb="4">
      <t>ヨソウ</t>
    </rPh>
    <rPh sb="4" eb="6">
      <t>ニッスウ</t>
    </rPh>
    <rPh sb="15" eb="16">
      <t>ニチ</t>
    </rPh>
    <phoneticPr fontId="2"/>
  </si>
  <si>
    <t>年間予想日数：　　　　　日　</t>
    <rPh sb="0" eb="2">
      <t>ネンカン</t>
    </rPh>
    <rPh sb="2" eb="4">
      <t>ヨソウ</t>
    </rPh>
    <rPh sb="4" eb="6">
      <t>ニッスウ</t>
    </rPh>
    <rPh sb="12" eb="13">
      <t>ニチ</t>
    </rPh>
    <phoneticPr fontId="2"/>
  </si>
  <si>
    <t>月間予想日数：　　　　　　日　</t>
    <rPh sb="0" eb="2">
      <t>ゲッカン</t>
    </rPh>
    <rPh sb="2" eb="4">
      <t>ヨソウ</t>
    </rPh>
    <rPh sb="4" eb="6">
      <t>ニッスウ</t>
    </rPh>
    <rPh sb="13" eb="14">
      <t>ニチ</t>
    </rPh>
    <phoneticPr fontId="2"/>
  </si>
  <si>
    <t>発電設備事故時</t>
    <phoneticPr fontId="2"/>
  </si>
  <si>
    <t>買電事故時</t>
    <rPh sb="0" eb="1">
      <t>カ</t>
    </rPh>
    <rPh sb="1" eb="2">
      <t>デン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</si>
</sst>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Red]\-#,##0.0\ "/>
    <numFmt numFmtId="177" formatCode="0.0"/>
  </numFmts>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u/>
      <sz val="10"/>
      <name val="ＭＳ 明朝"/>
      <family val="1"/>
      <charset val="128"/>
    </font>
    <font>
      <sz val="11"/>
      <name val="ＭＳ ゴシック"/>
      <family val="3"/>
      <charset val="128"/>
    </font>
    <font>
      <sz val="10"/>
      <color indexed="10"/>
      <name val="ＭＳ 明朝"/>
      <family val="1"/>
      <charset val="128"/>
    </font>
    <font>
      <sz val="10"/>
      <color indexed="17"/>
      <name val="ＭＳ 明朝"/>
      <family val="1"/>
      <charset val="128"/>
    </font>
  </fonts>
  <fills count="3">
    <fill>
      <patternFill patternType="none"/>
    </fill>
    <fill>
      <patternFill patternType="gray125"/>
    </fill>
    <fill>
      <patternFill patternType="solid">
        <fgColor indexed="9"/>
        <bgColor indexed="64"/>
      </patternFill>
    </fill>
  </fills>
  <borders count="23">
    <border>
      <left/>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cellStyleXfs>
  <cellXfs count="72">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3"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3" fillId="0" borderId="5" xfId="0" applyFont="1" applyBorder="1" applyAlignment="1">
      <alignment horizontal="right" vertical="center"/>
    </xf>
    <xf numFmtId="0" fontId="3" fillId="0" borderId="7" xfId="0" applyFont="1" applyBorder="1">
      <alignment vertical="center"/>
    </xf>
    <xf numFmtId="0" fontId="3" fillId="0" borderId="0" xfId="0" applyFont="1" applyBorder="1">
      <alignment vertical="center"/>
    </xf>
    <xf numFmtId="0" fontId="4" fillId="0" borderId="0" xfId="0" applyFont="1" applyBorder="1" applyAlignment="1">
      <alignment horizontal="right" vertical="center"/>
    </xf>
    <xf numFmtId="0" fontId="4" fillId="0" borderId="6" xfId="0" applyFont="1" applyBorder="1" applyAlignment="1">
      <alignment horizontal="right" vertical="center"/>
    </xf>
    <xf numFmtId="0" fontId="3" fillId="0" borderId="7" xfId="0" applyFont="1" applyBorder="1" applyAlignment="1">
      <alignment vertical="center"/>
    </xf>
    <xf numFmtId="0" fontId="3" fillId="0" borderId="0" xfId="0" applyFont="1" applyBorder="1" applyAlignment="1">
      <alignment vertical="center"/>
    </xf>
    <xf numFmtId="0" fontId="3" fillId="0" borderId="6" xfId="0" applyFont="1" applyBorder="1">
      <alignment vertical="center"/>
    </xf>
    <xf numFmtId="0" fontId="3" fillId="0" borderId="6" xfId="0" applyFont="1" applyBorder="1" applyAlignment="1">
      <alignment vertical="center"/>
    </xf>
    <xf numFmtId="0" fontId="3" fillId="0" borderId="1" xfId="0" applyFont="1" applyBorder="1">
      <alignment vertical="center"/>
    </xf>
    <xf numFmtId="0" fontId="3" fillId="0" borderId="13" xfId="0" applyFont="1" applyBorder="1">
      <alignment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2" xfId="0" applyFont="1" applyBorder="1">
      <alignmen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1" xfId="0" applyFont="1" applyBorder="1" applyAlignment="1">
      <alignment horizontal="center" vertical="center"/>
    </xf>
    <xf numFmtId="0" fontId="3" fillId="2" borderId="11" xfId="0" applyFont="1" applyFill="1" applyBorder="1" applyAlignment="1">
      <alignment vertical="center"/>
    </xf>
    <xf numFmtId="0" fontId="6" fillId="2" borderId="11" xfId="0" applyFont="1" applyFill="1" applyBorder="1" applyAlignment="1">
      <alignment vertical="center"/>
    </xf>
    <xf numFmtId="176" fontId="3" fillId="0" borderId="21" xfId="1" applyNumberFormat="1" applyFont="1" applyBorder="1">
      <alignment vertical="center"/>
    </xf>
    <xf numFmtId="176" fontId="3" fillId="0" borderId="22" xfId="1" applyNumberFormat="1" applyFont="1" applyBorder="1">
      <alignment vertical="center"/>
    </xf>
    <xf numFmtId="0" fontId="6" fillId="2" borderId="13" xfId="0" applyFont="1" applyFill="1" applyBorder="1" applyAlignment="1">
      <alignment vertical="center"/>
    </xf>
    <xf numFmtId="0" fontId="3" fillId="2" borderId="13" xfId="0" applyFont="1" applyFill="1" applyBorder="1" applyAlignment="1">
      <alignment vertical="center"/>
    </xf>
    <xf numFmtId="176" fontId="3" fillId="0" borderId="20" xfId="1" applyNumberFormat="1" applyFont="1" applyBorder="1">
      <alignment vertical="center"/>
    </xf>
    <xf numFmtId="38" fontId="3" fillId="0" borderId="20" xfId="1" applyFont="1" applyBorder="1">
      <alignment vertical="center"/>
    </xf>
    <xf numFmtId="38" fontId="3" fillId="0" borderId="21" xfId="1" applyFont="1" applyBorder="1">
      <alignment vertical="center"/>
    </xf>
    <xf numFmtId="38" fontId="3" fillId="0" borderId="22" xfId="1" applyFont="1" applyBorder="1">
      <alignment vertical="center"/>
    </xf>
    <xf numFmtId="0" fontId="3" fillId="0" borderId="13" xfId="0" applyFont="1" applyBorder="1" applyAlignment="1">
      <alignment horizontal="center" vertical="center" shrinkToFit="1"/>
    </xf>
    <xf numFmtId="38" fontId="3" fillId="0" borderId="14" xfId="1" applyFont="1" applyBorder="1">
      <alignment vertical="center"/>
    </xf>
    <xf numFmtId="38" fontId="3" fillId="0" borderId="15" xfId="1" applyFont="1" applyBorder="1">
      <alignment vertical="center"/>
    </xf>
    <xf numFmtId="38" fontId="3" fillId="0" borderId="16" xfId="1" applyFont="1" applyBorder="1">
      <alignment vertical="center"/>
    </xf>
    <xf numFmtId="0" fontId="3" fillId="0" borderId="12" xfId="0" applyFont="1" applyBorder="1" applyAlignment="1">
      <alignment horizontal="center" vertical="center"/>
    </xf>
    <xf numFmtId="176" fontId="3" fillId="0" borderId="17" xfId="1" applyNumberFormat="1" applyFont="1" applyBorder="1">
      <alignment vertical="center"/>
    </xf>
    <xf numFmtId="176" fontId="3" fillId="0" borderId="18" xfId="1" applyNumberFormat="1" applyFont="1" applyBorder="1">
      <alignment vertical="center"/>
    </xf>
    <xf numFmtId="176" fontId="3" fillId="0" borderId="19" xfId="1" applyNumberFormat="1" applyFont="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0" fontId="3" fillId="0" borderId="2" xfId="0" applyFont="1" applyBorder="1" applyAlignment="1">
      <alignment horizontal="center" vertical="center"/>
    </xf>
    <xf numFmtId="0" fontId="3" fillId="0" borderId="2" xfId="0" applyFont="1" applyBorder="1">
      <alignment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7" fillId="2" borderId="11" xfId="0" applyFont="1" applyFill="1" applyBorder="1" applyAlignment="1">
      <alignment vertical="center"/>
    </xf>
    <xf numFmtId="0" fontId="7" fillId="0" borderId="11" xfId="0" applyFont="1" applyFill="1" applyBorder="1" applyAlignment="1">
      <alignment vertical="center"/>
    </xf>
    <xf numFmtId="177" fontId="6" fillId="2" borderId="11" xfId="0" applyNumberFormat="1" applyFont="1" applyFill="1" applyBorder="1" applyAlignment="1">
      <alignment vertical="center"/>
    </xf>
    <xf numFmtId="177" fontId="3" fillId="0" borderId="21" xfId="1" applyNumberFormat="1" applyFont="1" applyBorder="1">
      <alignment vertical="center"/>
    </xf>
    <xf numFmtId="177" fontId="6" fillId="2" borderId="13" xfId="0" applyNumberFormat="1" applyFont="1" applyFill="1" applyBorder="1" applyAlignment="1">
      <alignment vertical="center"/>
    </xf>
    <xf numFmtId="177" fontId="3" fillId="2" borderId="11" xfId="0" applyNumberFormat="1" applyFont="1" applyFill="1" applyBorder="1" applyAlignment="1">
      <alignment vertical="center"/>
    </xf>
    <xf numFmtId="177" fontId="3" fillId="0" borderId="22" xfId="1" applyNumberFormat="1" applyFont="1" applyBorder="1">
      <alignment vertical="center"/>
    </xf>
    <xf numFmtId="177" fontId="3" fillId="2" borderId="13" xfId="0" applyNumberFormat="1" applyFont="1" applyFill="1" applyBorder="1" applyAlignment="1">
      <alignment vertical="center"/>
    </xf>
    <xf numFmtId="177" fontId="3" fillId="0" borderId="20" xfId="1" applyNumberFormat="1" applyFont="1" applyBorder="1">
      <alignment vertical="center"/>
    </xf>
    <xf numFmtId="177" fontId="3" fillId="0" borderId="14" xfId="1" applyNumberFormat="1" applyFont="1" applyBorder="1">
      <alignment vertical="center"/>
    </xf>
    <xf numFmtId="177" fontId="3" fillId="0" borderId="15" xfId="1" applyNumberFormat="1" applyFont="1" applyBorder="1">
      <alignment vertical="center"/>
    </xf>
    <xf numFmtId="177" fontId="3" fillId="0" borderId="16" xfId="1" applyNumberFormat="1" applyFont="1" applyBorder="1">
      <alignment vertical="center"/>
    </xf>
    <xf numFmtId="177" fontId="3" fillId="0" borderId="17" xfId="1" applyNumberFormat="1" applyFont="1" applyBorder="1">
      <alignment vertical="center"/>
    </xf>
    <xf numFmtId="177" fontId="3" fillId="0" borderId="18" xfId="1" applyNumberFormat="1" applyFont="1" applyBorder="1">
      <alignment vertical="center"/>
    </xf>
    <xf numFmtId="177" fontId="3" fillId="0" borderId="19" xfId="1" applyNumberFormat="1" applyFont="1" applyBorder="1">
      <alignment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6" xfId="0" applyFont="1" applyBorder="1" applyAlignment="1">
      <alignment horizontal="center" vertical="center"/>
    </xf>
    <xf numFmtId="49" fontId="3" fillId="0" borderId="7"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6" xfId="0" applyNumberFormat="1" applyFont="1" applyBorder="1" applyAlignment="1">
      <alignment horizontal="center" vertical="center"/>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075E-2"/>
          <c:y val="4.4258373205741636E-2"/>
          <c:w val="0.90588235294117658"/>
          <c:h val="0.80741626794258359"/>
        </c:manualLayout>
      </c:layout>
      <c:barChart>
        <c:barDir val="bar"/>
        <c:grouping val="clustered"/>
        <c:varyColors val="0"/>
        <c:ser>
          <c:idx val="0"/>
          <c:order val="0"/>
          <c:tx>
            <c:strRef>
              <c:f>'（中間期）（夏期）'!$C$13:$C$14</c:f>
              <c:strCache>
                <c:ptCount val="2"/>
                <c:pt idx="0">
                  <c:v>総需要</c:v>
                </c:pt>
                <c:pt idx="1">
                  <c:v>(kW)</c:v>
                </c:pt>
              </c:strCache>
            </c:strRef>
          </c:tx>
          <c:spPr>
            <a:solidFill>
              <a:srgbClr val="000000"/>
            </a:solidFill>
            <a:ln w="12700">
              <a:solidFill>
                <a:srgbClr val="000000"/>
              </a:solidFill>
              <a:prstDash val="solid"/>
            </a:ln>
          </c:spPr>
          <c:invertIfNegative val="0"/>
          <c:val>
            <c:numRef>
              <c:f>'（中間期）（夏期）'!$C$15:$C$38</c:f>
              <c:numCache>
                <c:formatCode>0.0</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'（中間期）（夏期）'!$D$13:$D$14</c:f>
              <c:strCache>
                <c:ptCount val="2"/>
                <c:pt idx="0">
                  <c:v>発電出力</c:v>
                </c:pt>
                <c:pt idx="1">
                  <c:v>(kW)</c:v>
                </c:pt>
              </c:strCache>
            </c:strRef>
          </c:tx>
          <c:spPr>
            <a:solidFill>
              <a:srgbClr val="FF0000"/>
            </a:solidFill>
            <a:ln w="12700">
              <a:solidFill>
                <a:srgbClr val="000000"/>
              </a:solidFill>
              <a:prstDash val="solid"/>
            </a:ln>
          </c:spPr>
          <c:invertIfNegative val="0"/>
          <c:val>
            <c:numRef>
              <c:f>'（中間期）（夏期）'!$D$15:$D$38</c:f>
              <c:numCache>
                <c:formatCode>0.0</c:formatCode>
                <c:ptCount val="24"/>
                <c:pt idx="0">
                  <c:v>0</c:v>
                </c:pt>
                <c:pt idx="1">
                  <c:v>0</c:v>
                </c:pt>
                <c:pt idx="2">
                  <c:v>0</c:v>
                </c:pt>
                <c:pt idx="3">
                  <c:v>0</c:v>
                </c:pt>
                <c:pt idx="4">
                  <c:v>0</c:v>
                </c:pt>
                <c:pt idx="5">
                  <c:v>0</c:v>
                </c:pt>
                <c:pt idx="6">
                  <c:v>0</c:v>
                </c:pt>
                <c:pt idx="7">
                  <c:v>1</c:v>
                </c:pt>
                <c:pt idx="8">
                  <c:v>2</c:v>
                </c:pt>
                <c:pt idx="9">
                  <c:v>3</c:v>
                </c:pt>
                <c:pt idx="10">
                  <c:v>3.8</c:v>
                </c:pt>
                <c:pt idx="11">
                  <c:v>4</c:v>
                </c:pt>
                <c:pt idx="12">
                  <c:v>3.8</c:v>
                </c:pt>
                <c:pt idx="13">
                  <c:v>3</c:v>
                </c:pt>
                <c:pt idx="14">
                  <c:v>2</c:v>
                </c:pt>
                <c:pt idx="15">
                  <c:v>1</c:v>
                </c:pt>
                <c:pt idx="16">
                  <c:v>0.2</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'（中間期）（夏期）'!$E$13:$E$14</c:f>
              <c:strCache>
                <c:ptCount val="2"/>
                <c:pt idx="0">
                  <c:v>買電</c:v>
                </c:pt>
                <c:pt idx="1">
                  <c:v>(kW)</c:v>
                </c:pt>
              </c:strCache>
            </c:strRef>
          </c:tx>
          <c:spPr>
            <a:solidFill>
              <a:srgbClr val="00FF00"/>
            </a:solidFill>
            <a:ln w="12700">
              <a:solidFill>
                <a:srgbClr val="000000"/>
              </a:solidFill>
              <a:prstDash val="solid"/>
            </a:ln>
          </c:spPr>
          <c:invertIfNegative val="0"/>
          <c:val>
            <c:numRef>
              <c:f>'（中間期）（夏期）'!$E$15:$E$38</c:f>
              <c:numCache>
                <c:formatCode>0.0</c:formatCode>
                <c:ptCount val="24"/>
                <c:pt idx="0">
                  <c:v>0.4</c:v>
                </c:pt>
                <c:pt idx="1">
                  <c:v>0.4</c:v>
                </c:pt>
                <c:pt idx="2">
                  <c:v>0.4</c:v>
                </c:pt>
                <c:pt idx="3">
                  <c:v>0.4</c:v>
                </c:pt>
                <c:pt idx="4">
                  <c:v>0.4</c:v>
                </c:pt>
                <c:pt idx="5">
                  <c:v>1</c:v>
                </c:pt>
                <c:pt idx="6">
                  <c:v>1</c:v>
                </c:pt>
                <c:pt idx="7">
                  <c:v>0</c:v>
                </c:pt>
                <c:pt idx="8">
                  <c:v>0</c:v>
                </c:pt>
                <c:pt idx="9">
                  <c:v>0</c:v>
                </c:pt>
                <c:pt idx="10">
                  <c:v>0</c:v>
                </c:pt>
                <c:pt idx="11">
                  <c:v>0</c:v>
                </c:pt>
                <c:pt idx="12">
                  <c:v>0</c:v>
                </c:pt>
                <c:pt idx="13">
                  <c:v>0</c:v>
                </c:pt>
                <c:pt idx="14">
                  <c:v>0</c:v>
                </c:pt>
                <c:pt idx="15">
                  <c:v>0</c:v>
                </c:pt>
                <c:pt idx="16">
                  <c:v>1.8</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2-645C-48F6-B2B7-FF2F316CEFD2}"/>
            </c:ext>
          </c:extLst>
        </c:ser>
        <c:ser>
          <c:idx val="3"/>
          <c:order val="3"/>
          <c:tx>
            <c:strRef>
              <c:f>'（中間期）（夏期）'!$F$13:$F$14</c:f>
              <c:strCache>
                <c:ptCount val="2"/>
                <c:pt idx="0">
                  <c:v>売電</c:v>
                </c:pt>
                <c:pt idx="1">
                  <c:v>(kW)</c:v>
                </c:pt>
              </c:strCache>
            </c:strRef>
          </c:tx>
          <c:spPr>
            <a:solidFill>
              <a:srgbClr val="0000FF"/>
            </a:solidFill>
            <a:ln w="12700">
              <a:solidFill>
                <a:srgbClr val="000000"/>
              </a:solidFill>
              <a:prstDash val="solid"/>
            </a:ln>
          </c:spPr>
          <c:invertIfNegative val="0"/>
          <c:val>
            <c:numRef>
              <c:f>'（中間期）（夏期）'!$F$15:$F$38</c:f>
              <c:numCache>
                <c:formatCode>0.0</c:formatCode>
                <c:ptCount val="24"/>
                <c:pt idx="0">
                  <c:v>0</c:v>
                </c:pt>
                <c:pt idx="1">
                  <c:v>0</c:v>
                </c:pt>
                <c:pt idx="2">
                  <c:v>0</c:v>
                </c:pt>
                <c:pt idx="3">
                  <c:v>0</c:v>
                </c:pt>
                <c:pt idx="4">
                  <c:v>0</c:v>
                </c:pt>
                <c:pt idx="5">
                  <c:v>0</c:v>
                </c:pt>
                <c:pt idx="6">
                  <c:v>0</c:v>
                </c:pt>
                <c:pt idx="7">
                  <c:v>0.5</c:v>
                </c:pt>
                <c:pt idx="8">
                  <c:v>1.5</c:v>
                </c:pt>
                <c:pt idx="9">
                  <c:v>2.5</c:v>
                </c:pt>
                <c:pt idx="10">
                  <c:v>3.3</c:v>
                </c:pt>
                <c:pt idx="11">
                  <c:v>3</c:v>
                </c:pt>
                <c:pt idx="12">
                  <c:v>3.3</c:v>
                </c:pt>
                <c:pt idx="13">
                  <c:v>2.5</c:v>
                </c:pt>
                <c:pt idx="14">
                  <c:v>1.5</c:v>
                </c:pt>
                <c:pt idx="15">
                  <c:v>0.5</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07083648"/>
        <c:axId val="107085184"/>
      </c:barChart>
      <c:catAx>
        <c:axId val="10708364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7085184"/>
        <c:crosses val="autoZero"/>
        <c:auto val="1"/>
        <c:lblAlgn val="ctr"/>
        <c:lblOffset val="100"/>
        <c:tickLblSkip val="1"/>
        <c:tickMarkSkip val="1"/>
        <c:noMultiLvlLbl val="0"/>
      </c:catAx>
      <c:valAx>
        <c:axId val="107085184"/>
        <c:scaling>
          <c:orientation val="minMax"/>
        </c:scaling>
        <c:delete val="0"/>
        <c:axPos val="t"/>
        <c:majorGridlines>
          <c:spPr>
            <a:ln w="3175">
              <a:solidFill>
                <a:srgbClr val="000000"/>
              </a:solidFill>
              <a:prstDash val="solid"/>
            </a:ln>
          </c:spPr>
        </c:majorGridlines>
        <c:numFmt formatCode="0.0"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7083648"/>
        <c:crosses val="autoZero"/>
        <c:crossBetween val="between"/>
      </c:valAx>
      <c:spPr>
        <a:noFill/>
        <a:ln w="25400">
          <a:noFill/>
        </a:ln>
      </c:spPr>
    </c:plotArea>
    <c:legend>
      <c:legendPos val="b"/>
      <c:layout>
        <c:manualLayout>
          <c:xMode val="edge"/>
          <c:yMode val="edge"/>
          <c:x val="0.71529411764705886"/>
          <c:y val="0.86099093983444375"/>
          <c:w val="0.27294117647058824"/>
          <c:h val="0.1354204522511609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11" r="0.75000000000000011" t="1" header="0.51200000000000001" footer="0.512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0"/>
    <c:plotArea>
      <c:layout>
        <c:manualLayout>
          <c:layoutTarget val="inner"/>
          <c:xMode val="edge"/>
          <c:yMode val="edge"/>
          <c:x val="6.8235294117647075E-2"/>
          <c:y val="4.4205547394838562E-2"/>
          <c:w val="0.90588235294117658"/>
          <c:h val="0.80764729834894256"/>
        </c:manualLayout>
      </c:layout>
      <c:barChart>
        <c:barDir val="bar"/>
        <c:grouping val="clustered"/>
        <c:varyColors val="0"/>
        <c:ser>
          <c:idx val="0"/>
          <c:order val="0"/>
          <c:tx>
            <c:strRef>
              <c:f>'（中間期）（夏期）'!$AJ$13:$AJ$14</c:f>
              <c:strCache>
                <c:ptCount val="2"/>
                <c:pt idx="0">
                  <c:v>総需要</c:v>
                </c:pt>
                <c:pt idx="1">
                  <c:v>(kW)</c:v>
                </c:pt>
              </c:strCache>
            </c:strRef>
          </c:tx>
          <c:spPr>
            <a:solidFill>
              <a:schemeClr val="tx1"/>
            </a:solidFill>
            <a:ln>
              <a:noFill/>
            </a:ln>
            <a:effectLst/>
          </c:spPr>
          <c:invertIfNegative val="0"/>
          <c:cat>
            <c:numRef>
              <c:f>'（中間期）（夏期）'!$AI$15:$AI$38</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'（中間期）（夏期）'!$AJ$15:$AJ$38</c:f>
              <c:numCache>
                <c:formatCode>0.0</c:formatCode>
                <c:ptCount val="24"/>
                <c:pt idx="0">
                  <c:v>0.5</c:v>
                </c:pt>
                <c:pt idx="1">
                  <c:v>0.5</c:v>
                </c:pt>
                <c:pt idx="2">
                  <c:v>0.5</c:v>
                </c:pt>
                <c:pt idx="3">
                  <c:v>0.5</c:v>
                </c:pt>
                <c:pt idx="4">
                  <c:v>0.5</c:v>
                </c:pt>
                <c:pt idx="5">
                  <c:v>1</c:v>
                </c:pt>
                <c:pt idx="6">
                  <c:v>1</c:v>
                </c:pt>
                <c:pt idx="7">
                  <c:v>0.5</c:v>
                </c:pt>
                <c:pt idx="8">
                  <c:v>0.5</c:v>
                </c:pt>
                <c:pt idx="9">
                  <c:v>0.5</c:v>
                </c:pt>
                <c:pt idx="10">
                  <c:v>0.5</c:v>
                </c:pt>
                <c:pt idx="11">
                  <c:v>1.5</c:v>
                </c:pt>
                <c:pt idx="12">
                  <c:v>0.8</c:v>
                </c:pt>
                <c:pt idx="13">
                  <c:v>0.5</c:v>
                </c:pt>
                <c:pt idx="14">
                  <c:v>0.5</c:v>
                </c:pt>
                <c:pt idx="15">
                  <c:v>1</c:v>
                </c:pt>
                <c:pt idx="16">
                  <c:v>1.5</c:v>
                </c:pt>
                <c:pt idx="17">
                  <c:v>2.5</c:v>
                </c:pt>
                <c:pt idx="18">
                  <c:v>2.5</c:v>
                </c:pt>
                <c:pt idx="19">
                  <c:v>2</c:v>
                </c:pt>
                <c:pt idx="20">
                  <c:v>1.5</c:v>
                </c:pt>
                <c:pt idx="21">
                  <c:v>1</c:v>
                </c:pt>
                <c:pt idx="22">
                  <c:v>0.8</c:v>
                </c:pt>
                <c:pt idx="23">
                  <c:v>0.5</c:v>
                </c:pt>
              </c:numCache>
            </c:numRef>
          </c:val>
          <c:extLst>
            <c:ext xmlns:c16="http://schemas.microsoft.com/office/drawing/2014/chart" uri="{C3380CC4-5D6E-409C-BE32-E72D297353CC}">
              <c16:uniqueId val="{00000000-CF7F-4C1E-964C-E88C4FCA23CC}"/>
            </c:ext>
          </c:extLst>
        </c:ser>
        <c:ser>
          <c:idx val="1"/>
          <c:order val="1"/>
          <c:tx>
            <c:strRef>
              <c:f>'（中間期）（夏期）'!$AK$13:$AK$14</c:f>
              <c:strCache>
                <c:ptCount val="2"/>
                <c:pt idx="0">
                  <c:v>発電出力</c:v>
                </c:pt>
                <c:pt idx="1">
                  <c:v>(kW)</c:v>
                </c:pt>
              </c:strCache>
            </c:strRef>
          </c:tx>
          <c:spPr>
            <a:solidFill>
              <a:srgbClr val="FF0000"/>
            </a:solidFill>
            <a:ln>
              <a:solidFill>
                <a:srgbClr val="000000"/>
              </a:solidFill>
            </a:ln>
            <a:effectLst/>
          </c:spPr>
          <c:invertIfNegative val="0"/>
          <c:cat>
            <c:numRef>
              <c:f>'（中間期）（夏期）'!$AI$15:$AI$38</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'（中間期）（夏期）'!$AK$15:$AK$38</c:f>
              <c:numCache>
                <c:formatCode>0.0</c:formatCode>
                <c:ptCount val="24"/>
                <c:pt idx="0">
                  <c:v>0</c:v>
                </c:pt>
                <c:pt idx="1">
                  <c:v>0</c:v>
                </c:pt>
                <c:pt idx="2">
                  <c:v>0</c:v>
                </c:pt>
                <c:pt idx="3">
                  <c:v>0</c:v>
                </c:pt>
                <c:pt idx="4">
                  <c:v>0</c:v>
                </c:pt>
                <c:pt idx="5">
                  <c:v>0.2</c:v>
                </c:pt>
                <c:pt idx="6">
                  <c:v>0.5</c:v>
                </c:pt>
                <c:pt idx="7">
                  <c:v>1.5</c:v>
                </c:pt>
                <c:pt idx="8">
                  <c:v>2.5</c:v>
                </c:pt>
                <c:pt idx="9">
                  <c:v>3.5</c:v>
                </c:pt>
                <c:pt idx="10">
                  <c:v>4.3</c:v>
                </c:pt>
                <c:pt idx="11">
                  <c:v>5.5</c:v>
                </c:pt>
                <c:pt idx="12">
                  <c:v>4.3</c:v>
                </c:pt>
                <c:pt idx="13">
                  <c:v>3.5</c:v>
                </c:pt>
                <c:pt idx="14">
                  <c:v>2.5</c:v>
                </c:pt>
                <c:pt idx="15">
                  <c:v>1.5</c:v>
                </c:pt>
                <c:pt idx="16">
                  <c:v>0.5</c:v>
                </c:pt>
                <c:pt idx="17">
                  <c:v>0.2</c:v>
                </c:pt>
                <c:pt idx="18">
                  <c:v>0</c:v>
                </c:pt>
                <c:pt idx="19">
                  <c:v>0</c:v>
                </c:pt>
                <c:pt idx="20">
                  <c:v>0</c:v>
                </c:pt>
                <c:pt idx="21">
                  <c:v>0</c:v>
                </c:pt>
                <c:pt idx="22">
                  <c:v>0</c:v>
                </c:pt>
                <c:pt idx="23">
                  <c:v>0</c:v>
                </c:pt>
              </c:numCache>
            </c:numRef>
          </c:val>
          <c:extLst>
            <c:ext xmlns:c16="http://schemas.microsoft.com/office/drawing/2014/chart" uri="{C3380CC4-5D6E-409C-BE32-E72D297353CC}">
              <c16:uniqueId val="{00000001-CF7F-4C1E-964C-E88C4FCA23CC}"/>
            </c:ext>
          </c:extLst>
        </c:ser>
        <c:ser>
          <c:idx val="2"/>
          <c:order val="2"/>
          <c:tx>
            <c:strRef>
              <c:f>'（中間期）（夏期）'!$AL$13:$AL$14</c:f>
              <c:strCache>
                <c:ptCount val="2"/>
                <c:pt idx="0">
                  <c:v>買電</c:v>
                </c:pt>
                <c:pt idx="1">
                  <c:v>(kW)</c:v>
                </c:pt>
              </c:strCache>
            </c:strRef>
          </c:tx>
          <c:spPr>
            <a:solidFill>
              <a:srgbClr val="00FF00"/>
            </a:solidFill>
            <a:ln>
              <a:solidFill>
                <a:srgbClr val="000000"/>
              </a:solidFill>
            </a:ln>
            <a:effectLst/>
          </c:spPr>
          <c:invertIfNegative val="0"/>
          <c:cat>
            <c:numRef>
              <c:f>'（中間期）（夏期）'!$AI$15:$AI$38</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'（中間期）（夏期）'!$AL$15:$AL$38</c:f>
              <c:numCache>
                <c:formatCode>0.0</c:formatCode>
                <c:ptCount val="24"/>
                <c:pt idx="0">
                  <c:v>0.5</c:v>
                </c:pt>
                <c:pt idx="1">
                  <c:v>0.5</c:v>
                </c:pt>
                <c:pt idx="2">
                  <c:v>0.5</c:v>
                </c:pt>
                <c:pt idx="3">
                  <c:v>0.5</c:v>
                </c:pt>
                <c:pt idx="4">
                  <c:v>0.5</c:v>
                </c:pt>
                <c:pt idx="5">
                  <c:v>0.8</c:v>
                </c:pt>
                <c:pt idx="6">
                  <c:v>0.5</c:v>
                </c:pt>
                <c:pt idx="7">
                  <c:v>0</c:v>
                </c:pt>
                <c:pt idx="8">
                  <c:v>0</c:v>
                </c:pt>
                <c:pt idx="9">
                  <c:v>0</c:v>
                </c:pt>
                <c:pt idx="10">
                  <c:v>0</c:v>
                </c:pt>
                <c:pt idx="11">
                  <c:v>0</c:v>
                </c:pt>
                <c:pt idx="12">
                  <c:v>0</c:v>
                </c:pt>
                <c:pt idx="13">
                  <c:v>0</c:v>
                </c:pt>
                <c:pt idx="14">
                  <c:v>0</c:v>
                </c:pt>
                <c:pt idx="15">
                  <c:v>0</c:v>
                </c:pt>
                <c:pt idx="16">
                  <c:v>1</c:v>
                </c:pt>
                <c:pt idx="17">
                  <c:v>2.2999999999999998</c:v>
                </c:pt>
                <c:pt idx="18">
                  <c:v>2.5</c:v>
                </c:pt>
                <c:pt idx="19">
                  <c:v>2</c:v>
                </c:pt>
                <c:pt idx="20">
                  <c:v>1.5</c:v>
                </c:pt>
                <c:pt idx="21">
                  <c:v>1</c:v>
                </c:pt>
                <c:pt idx="22">
                  <c:v>0.8</c:v>
                </c:pt>
                <c:pt idx="23">
                  <c:v>0.5</c:v>
                </c:pt>
              </c:numCache>
            </c:numRef>
          </c:val>
          <c:extLst>
            <c:ext xmlns:c16="http://schemas.microsoft.com/office/drawing/2014/chart" uri="{C3380CC4-5D6E-409C-BE32-E72D297353CC}">
              <c16:uniqueId val="{00000002-CF7F-4C1E-964C-E88C4FCA23CC}"/>
            </c:ext>
          </c:extLst>
        </c:ser>
        <c:ser>
          <c:idx val="3"/>
          <c:order val="3"/>
          <c:tx>
            <c:strRef>
              <c:f>'（中間期）（夏期）'!$AM$13:$AM$14</c:f>
              <c:strCache>
                <c:ptCount val="2"/>
                <c:pt idx="0">
                  <c:v>売電</c:v>
                </c:pt>
                <c:pt idx="1">
                  <c:v>(kW)</c:v>
                </c:pt>
              </c:strCache>
            </c:strRef>
          </c:tx>
          <c:spPr>
            <a:solidFill>
              <a:srgbClr val="0000FF"/>
            </a:solidFill>
            <a:ln>
              <a:solidFill>
                <a:srgbClr val="000000"/>
              </a:solidFill>
            </a:ln>
            <a:effectLst/>
          </c:spPr>
          <c:invertIfNegative val="0"/>
          <c:cat>
            <c:numRef>
              <c:f>'（中間期）（夏期）'!$AI$15:$AI$38</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'（中間期）（夏期）'!$AM$15:$AM$38</c:f>
              <c:numCache>
                <c:formatCode>0.0</c:formatCode>
                <c:ptCount val="24"/>
                <c:pt idx="0">
                  <c:v>0</c:v>
                </c:pt>
                <c:pt idx="1">
                  <c:v>0</c:v>
                </c:pt>
                <c:pt idx="2">
                  <c:v>0</c:v>
                </c:pt>
                <c:pt idx="3">
                  <c:v>0</c:v>
                </c:pt>
                <c:pt idx="4">
                  <c:v>0</c:v>
                </c:pt>
                <c:pt idx="5">
                  <c:v>0</c:v>
                </c:pt>
                <c:pt idx="6">
                  <c:v>0</c:v>
                </c:pt>
                <c:pt idx="7">
                  <c:v>1</c:v>
                </c:pt>
                <c:pt idx="8">
                  <c:v>2</c:v>
                </c:pt>
                <c:pt idx="9">
                  <c:v>3</c:v>
                </c:pt>
                <c:pt idx="10">
                  <c:v>3.8</c:v>
                </c:pt>
                <c:pt idx="11">
                  <c:v>4</c:v>
                </c:pt>
                <c:pt idx="12">
                  <c:v>3.5</c:v>
                </c:pt>
                <c:pt idx="13">
                  <c:v>3</c:v>
                </c:pt>
                <c:pt idx="14">
                  <c:v>2</c:v>
                </c:pt>
                <c:pt idx="15">
                  <c:v>0.5</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28A3-4F48-927C-E9E40692CD16}"/>
            </c:ext>
          </c:extLst>
        </c:ser>
        <c:dLbls>
          <c:showLegendKey val="0"/>
          <c:showVal val="0"/>
          <c:showCatName val="0"/>
          <c:showSerName val="0"/>
          <c:showPercent val="0"/>
          <c:showBubbleSize val="0"/>
        </c:dLbls>
        <c:gapWidth val="182"/>
        <c:axId val="111762048"/>
        <c:axId val="111772032"/>
      </c:barChart>
      <c:catAx>
        <c:axId val="1117620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1772032"/>
        <c:crosses val="autoZero"/>
        <c:auto val="1"/>
        <c:lblAlgn val="ctr"/>
        <c:lblOffset val="100"/>
        <c:tickLblSkip val="1"/>
        <c:tickMarkSkip val="1"/>
        <c:noMultiLvlLbl val="0"/>
      </c:catAx>
      <c:valAx>
        <c:axId val="111772032"/>
        <c:scaling>
          <c:orientation val="minMax"/>
        </c:scaling>
        <c:delete val="0"/>
        <c:axPos val="t"/>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11762048"/>
        <c:crosses val="autoZero"/>
        <c:crossBetween val="between"/>
      </c:valAx>
      <c:spPr>
        <a:noFill/>
        <a:ln>
          <a:noFill/>
        </a:ln>
        <a:effectLst/>
      </c:spPr>
    </c:plotArea>
    <c:legend>
      <c:legendPos val="b"/>
      <c:layout>
        <c:manualLayout>
          <c:xMode val="edge"/>
          <c:yMode val="edge"/>
          <c:x val="0.70660812104369308"/>
          <c:y val="0.86894738997961385"/>
          <c:w val="0.26443081673614327"/>
          <c:h val="0.12465004899597634"/>
        </c:manualLayout>
      </c:layout>
      <c:overlay val="0"/>
      <c:spPr>
        <a:noFill/>
        <a:ln>
          <a:solidFill>
            <a:srgbClr val="000000"/>
          </a:solid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000000000000011" r="0.75000000000000011" t="1" header="0.51200000000000001" footer="0.51200000000000001"/>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84E-2"/>
          <c:w val="0.90588235294117669"/>
          <c:h val="0.80741626794258359"/>
        </c:manualLayout>
      </c:layout>
      <c:barChart>
        <c:barDir val="bar"/>
        <c:grouping val="clustered"/>
        <c:varyColors val="0"/>
        <c:ser>
          <c:idx val="0"/>
          <c:order val="0"/>
          <c:tx>
            <c:strRef>
              <c:f>' (冬期)'!$C$13:$C$14</c:f>
              <c:strCache>
                <c:ptCount val="2"/>
                <c:pt idx="0">
                  <c:v>総需要</c:v>
                </c:pt>
                <c:pt idx="1">
                  <c:v>(kW)</c:v>
                </c:pt>
              </c:strCache>
            </c:strRef>
          </c:tx>
          <c:spPr>
            <a:solidFill>
              <a:srgbClr val="000000"/>
            </a:solidFill>
            <a:ln w="12700">
              <a:solidFill>
                <a:srgbClr val="000000"/>
              </a:solidFill>
              <a:prstDash val="solid"/>
            </a:ln>
          </c:spPr>
          <c:invertIfNegative val="0"/>
          <c:val>
            <c:numRef>
              <c:f>' (冬期)'!$C$15:$C$38</c:f>
              <c:numCache>
                <c:formatCode>General</c:formatCode>
                <c:ptCount val="24"/>
                <c:pt idx="0">
                  <c:v>0.8</c:v>
                </c:pt>
                <c:pt idx="1">
                  <c:v>0.8</c:v>
                </c:pt>
                <c:pt idx="2">
                  <c:v>0.8</c:v>
                </c:pt>
                <c:pt idx="3">
                  <c:v>0.8</c:v>
                </c:pt>
                <c:pt idx="4">
                  <c:v>0.8</c:v>
                </c:pt>
                <c:pt idx="5">
                  <c:v>1</c:v>
                </c:pt>
                <c:pt idx="6">
                  <c:v>1</c:v>
                </c:pt>
                <c:pt idx="7">
                  <c:v>0.8</c:v>
                </c:pt>
                <c:pt idx="8">
                  <c:v>0.8</c:v>
                </c:pt>
                <c:pt idx="9">
                  <c:v>0.5</c:v>
                </c:pt>
                <c:pt idx="10">
                  <c:v>0.5</c:v>
                </c:pt>
                <c:pt idx="11">
                  <c:v>1.5</c:v>
                </c:pt>
                <c:pt idx="12">
                  <c:v>1</c:v>
                </c:pt>
                <c:pt idx="13">
                  <c:v>0.5</c:v>
                </c:pt>
                <c:pt idx="14">
                  <c:v>0.5</c:v>
                </c:pt>
                <c:pt idx="15">
                  <c:v>1</c:v>
                </c:pt>
                <c:pt idx="16">
                  <c:v>1.5</c:v>
                </c:pt>
                <c:pt idx="17">
                  <c:v>2</c:v>
                </c:pt>
                <c:pt idx="18">
                  <c:v>2.5</c:v>
                </c:pt>
                <c:pt idx="19">
                  <c:v>1.5</c:v>
                </c:pt>
                <c:pt idx="20">
                  <c:v>1.5</c:v>
                </c:pt>
                <c:pt idx="21">
                  <c:v>1.5</c:v>
                </c:pt>
                <c:pt idx="22">
                  <c:v>1.5</c:v>
                </c:pt>
                <c:pt idx="23">
                  <c:v>1</c:v>
                </c:pt>
              </c:numCache>
            </c:numRef>
          </c:val>
          <c:extLst>
            <c:ext xmlns:c16="http://schemas.microsoft.com/office/drawing/2014/chart" uri="{C3380CC4-5D6E-409C-BE32-E72D297353CC}">
              <c16:uniqueId val="{00000000-645C-48F6-B2B7-FF2F316CEFD2}"/>
            </c:ext>
          </c:extLst>
        </c:ser>
        <c:ser>
          <c:idx val="1"/>
          <c:order val="1"/>
          <c:tx>
            <c:strRef>
              <c:f>' (冬期)'!$D$13:$D$14</c:f>
              <c:strCache>
                <c:ptCount val="2"/>
                <c:pt idx="0">
                  <c:v>発電出力</c:v>
                </c:pt>
                <c:pt idx="1">
                  <c:v>(kW)</c:v>
                </c:pt>
              </c:strCache>
            </c:strRef>
          </c:tx>
          <c:spPr>
            <a:solidFill>
              <a:srgbClr val="FF0000"/>
            </a:solidFill>
            <a:ln w="12700">
              <a:solidFill>
                <a:srgbClr val="000000"/>
              </a:solidFill>
              <a:prstDash val="solid"/>
            </a:ln>
          </c:spPr>
          <c:invertIfNegative val="0"/>
          <c:val>
            <c:numRef>
              <c:f>' (冬期)'!$D$15:$D$38</c:f>
              <c:numCache>
                <c:formatCode>General</c:formatCode>
                <c:ptCount val="24"/>
                <c:pt idx="0">
                  <c:v>0</c:v>
                </c:pt>
                <c:pt idx="1">
                  <c:v>0</c:v>
                </c:pt>
                <c:pt idx="2">
                  <c:v>0</c:v>
                </c:pt>
                <c:pt idx="3">
                  <c:v>0</c:v>
                </c:pt>
                <c:pt idx="4">
                  <c:v>0</c:v>
                </c:pt>
                <c:pt idx="5">
                  <c:v>0</c:v>
                </c:pt>
                <c:pt idx="6">
                  <c:v>1</c:v>
                </c:pt>
                <c:pt idx="7">
                  <c:v>2</c:v>
                </c:pt>
                <c:pt idx="8">
                  <c:v>3</c:v>
                </c:pt>
                <c:pt idx="9">
                  <c:v>3.8</c:v>
                </c:pt>
                <c:pt idx="10">
                  <c:v>4</c:v>
                </c:pt>
                <c:pt idx="11">
                  <c:v>3.8</c:v>
                </c:pt>
                <c:pt idx="12">
                  <c:v>3</c:v>
                </c:pt>
                <c:pt idx="13">
                  <c:v>2</c:v>
                </c:pt>
                <c:pt idx="14">
                  <c:v>1</c:v>
                </c:pt>
                <c:pt idx="15">
                  <c:v>0.2</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 (冬期)'!$E$13:$E$14</c:f>
              <c:strCache>
                <c:ptCount val="2"/>
                <c:pt idx="0">
                  <c:v>買電</c:v>
                </c:pt>
                <c:pt idx="1">
                  <c:v>(kW)</c:v>
                </c:pt>
              </c:strCache>
            </c:strRef>
          </c:tx>
          <c:spPr>
            <a:solidFill>
              <a:srgbClr val="00FF00"/>
            </a:solidFill>
            <a:ln w="12700">
              <a:solidFill>
                <a:srgbClr val="000000"/>
              </a:solidFill>
              <a:prstDash val="solid"/>
            </a:ln>
          </c:spPr>
          <c:invertIfNegative val="0"/>
          <c:val>
            <c:numRef>
              <c:f>' (冬期)'!$E$15:$E$38</c:f>
              <c:numCache>
                <c:formatCode>#,##0.0_ ;[Red]\-#,##0.0\ </c:formatCode>
                <c:ptCount val="24"/>
                <c:pt idx="0">
                  <c:v>0.8</c:v>
                </c:pt>
                <c:pt idx="1">
                  <c:v>0.8</c:v>
                </c:pt>
                <c:pt idx="2">
                  <c:v>0.8</c:v>
                </c:pt>
                <c:pt idx="3">
                  <c:v>0.8</c:v>
                </c:pt>
                <c:pt idx="4">
                  <c:v>0.8</c:v>
                </c:pt>
                <c:pt idx="5">
                  <c:v>1</c:v>
                </c:pt>
                <c:pt idx="6">
                  <c:v>0</c:v>
                </c:pt>
                <c:pt idx="7">
                  <c:v>0</c:v>
                </c:pt>
                <c:pt idx="8">
                  <c:v>0</c:v>
                </c:pt>
                <c:pt idx="9">
                  <c:v>0</c:v>
                </c:pt>
                <c:pt idx="10">
                  <c:v>0</c:v>
                </c:pt>
                <c:pt idx="11">
                  <c:v>0</c:v>
                </c:pt>
                <c:pt idx="12">
                  <c:v>0</c:v>
                </c:pt>
                <c:pt idx="13">
                  <c:v>0</c:v>
                </c:pt>
                <c:pt idx="14">
                  <c:v>0</c:v>
                </c:pt>
                <c:pt idx="15">
                  <c:v>0.8</c:v>
                </c:pt>
                <c:pt idx="16">
                  <c:v>1.5</c:v>
                </c:pt>
                <c:pt idx="17">
                  <c:v>2</c:v>
                </c:pt>
                <c:pt idx="18">
                  <c:v>2.5</c:v>
                </c:pt>
                <c:pt idx="19">
                  <c:v>1.5</c:v>
                </c:pt>
                <c:pt idx="20">
                  <c:v>1.5</c:v>
                </c:pt>
                <c:pt idx="21">
                  <c:v>1.5</c:v>
                </c:pt>
                <c:pt idx="22">
                  <c:v>1.5</c:v>
                </c:pt>
                <c:pt idx="23">
                  <c:v>1</c:v>
                </c:pt>
              </c:numCache>
            </c:numRef>
          </c:val>
          <c:extLst>
            <c:ext xmlns:c16="http://schemas.microsoft.com/office/drawing/2014/chart" uri="{C3380CC4-5D6E-409C-BE32-E72D297353CC}">
              <c16:uniqueId val="{00000002-645C-48F6-B2B7-FF2F316CEFD2}"/>
            </c:ext>
          </c:extLst>
        </c:ser>
        <c:ser>
          <c:idx val="3"/>
          <c:order val="3"/>
          <c:tx>
            <c:strRef>
              <c:f>' (冬期)'!$F$13:$F$14</c:f>
              <c:strCache>
                <c:ptCount val="2"/>
                <c:pt idx="0">
                  <c:v>売電</c:v>
                </c:pt>
                <c:pt idx="1">
                  <c:v>(kW)</c:v>
                </c:pt>
              </c:strCache>
            </c:strRef>
          </c:tx>
          <c:spPr>
            <a:solidFill>
              <a:srgbClr val="0000FF"/>
            </a:solidFill>
            <a:ln w="12700">
              <a:solidFill>
                <a:srgbClr val="000000"/>
              </a:solidFill>
              <a:prstDash val="solid"/>
            </a:ln>
          </c:spPr>
          <c:invertIfNegative val="0"/>
          <c:val>
            <c:numRef>
              <c:f>' (冬期)'!$F$15:$F$38</c:f>
              <c:numCache>
                <c:formatCode>#,##0.0_ ;[Red]\-#,##0.0\ </c:formatCode>
                <c:ptCount val="24"/>
                <c:pt idx="0">
                  <c:v>0</c:v>
                </c:pt>
                <c:pt idx="1">
                  <c:v>0</c:v>
                </c:pt>
                <c:pt idx="2">
                  <c:v>0</c:v>
                </c:pt>
                <c:pt idx="3">
                  <c:v>0</c:v>
                </c:pt>
                <c:pt idx="4">
                  <c:v>0</c:v>
                </c:pt>
                <c:pt idx="5">
                  <c:v>0</c:v>
                </c:pt>
                <c:pt idx="6">
                  <c:v>0</c:v>
                </c:pt>
                <c:pt idx="7">
                  <c:v>1.2</c:v>
                </c:pt>
                <c:pt idx="8">
                  <c:v>2.2000000000000002</c:v>
                </c:pt>
                <c:pt idx="9">
                  <c:v>3.3</c:v>
                </c:pt>
                <c:pt idx="10">
                  <c:v>3.5</c:v>
                </c:pt>
                <c:pt idx="11">
                  <c:v>2.2999999999999998</c:v>
                </c:pt>
                <c:pt idx="12">
                  <c:v>2</c:v>
                </c:pt>
                <c:pt idx="13">
                  <c:v>1.5</c:v>
                </c:pt>
                <c:pt idx="14">
                  <c:v>0.5</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49693952"/>
        <c:axId val="149701760"/>
      </c:barChart>
      <c:catAx>
        <c:axId val="149693952"/>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49701760"/>
        <c:crosses val="autoZero"/>
        <c:auto val="1"/>
        <c:lblAlgn val="ctr"/>
        <c:lblOffset val="100"/>
        <c:tickLblSkip val="1"/>
        <c:tickMarkSkip val="1"/>
        <c:noMultiLvlLbl val="0"/>
      </c:catAx>
      <c:valAx>
        <c:axId val="149701760"/>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49693952"/>
        <c:crosses val="autoZero"/>
        <c:crossBetween val="between"/>
      </c:valAx>
      <c:spPr>
        <a:noFill/>
        <a:ln w="25400">
          <a:noFill/>
        </a:ln>
      </c:spPr>
    </c:plotArea>
    <c:legend>
      <c:legendPos val="b"/>
      <c:layout>
        <c:manualLayout>
          <c:xMode val="edge"/>
          <c:yMode val="edge"/>
          <c:x val="0.82823529411764707"/>
          <c:y val="0.91387559808612462"/>
          <c:w val="0.16000000000000003"/>
          <c:h val="8.2535885167464323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311"/>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 (冬期)'!$AJ$15:$AJ$38</c:f>
              <c:numCache>
                <c:formatCode>General</c:formatCode>
                <c:ptCount val="24"/>
              </c:numCache>
            </c:numRef>
          </c:val>
          <c:extLst>
            <c:ext xmlns:c16="http://schemas.microsoft.com/office/drawing/2014/chart" uri="{C3380CC4-5D6E-409C-BE32-E72D297353CC}">
              <c16:uniqueId val="{00000000-CF7F-4C1E-964C-E88C4FCA23CC}"/>
            </c:ext>
          </c:extLst>
        </c:ser>
        <c:ser>
          <c:idx val="1"/>
          <c:order val="1"/>
          <c:spPr>
            <a:solidFill>
              <a:srgbClr val="FF0000"/>
            </a:solidFill>
            <a:ln w="12700">
              <a:solidFill>
                <a:srgbClr val="000000"/>
              </a:solidFill>
              <a:prstDash val="solid"/>
            </a:ln>
          </c:spPr>
          <c:invertIfNegative val="0"/>
          <c:val>
            <c:numRef>
              <c:f>' (冬期)'!$AK$15:$AK$38</c:f>
              <c:numCache>
                <c:formatCode>General</c:formatCode>
                <c:ptCount val="24"/>
              </c:numCache>
            </c:numRef>
          </c:val>
          <c:extLst>
            <c:ext xmlns:c16="http://schemas.microsoft.com/office/drawing/2014/chart" uri="{C3380CC4-5D6E-409C-BE32-E72D297353CC}">
              <c16:uniqueId val="{00000001-CF7F-4C1E-964C-E88C4FCA23CC}"/>
            </c:ext>
          </c:extLst>
        </c:ser>
        <c:ser>
          <c:idx val="2"/>
          <c:order val="2"/>
          <c:spPr>
            <a:solidFill>
              <a:srgbClr val="00FF00"/>
            </a:solidFill>
            <a:ln w="12700">
              <a:solidFill>
                <a:srgbClr val="000000"/>
              </a:solidFill>
              <a:prstDash val="solid"/>
            </a:ln>
          </c:spPr>
          <c:invertIfNegative val="0"/>
          <c:val>
            <c:numRef>
              <c:f>' (冬期)'!$AL$15:$AL$38</c:f>
              <c:numCache>
                <c:formatCode>#,##0.0_ ;[Red]\-#,##0.0\ </c:formatCode>
                <c:ptCount val="24"/>
              </c:numCache>
            </c:numRef>
          </c:val>
          <c:extLst>
            <c:ext xmlns:c16="http://schemas.microsoft.com/office/drawing/2014/chart" uri="{C3380CC4-5D6E-409C-BE32-E72D297353CC}">
              <c16:uniqueId val="{00000002-CF7F-4C1E-964C-E88C4FCA23CC}"/>
            </c:ext>
          </c:extLst>
        </c:ser>
        <c:ser>
          <c:idx val="3"/>
          <c:order val="3"/>
          <c:invertIfNegative val="0"/>
          <c:val>
            <c:numRef>
              <c:f>' (冬期)'!$AM$15:$AM$38</c:f>
              <c:numCache>
                <c:formatCode>#,##0.0_ ;[Red]\-#,##0.0\ </c:formatCode>
                <c:ptCount val="24"/>
              </c:numCache>
            </c:numRef>
          </c:val>
          <c:extLst>
            <c:ext xmlns:c16="http://schemas.microsoft.com/office/drawing/2014/chart" uri="{C3380CC4-5D6E-409C-BE32-E72D297353CC}">
              <c16:uniqueId val="{00000000-016E-4E00-96F6-7E67033F0822}"/>
            </c:ext>
          </c:extLst>
        </c:ser>
        <c:dLbls>
          <c:showLegendKey val="0"/>
          <c:showVal val="0"/>
          <c:showCatName val="0"/>
          <c:showSerName val="0"/>
          <c:showPercent val="0"/>
          <c:showBubbleSize val="0"/>
        </c:dLbls>
        <c:gapWidth val="150"/>
        <c:axId val="151842816"/>
        <c:axId val="167584896"/>
      </c:barChart>
      <c:catAx>
        <c:axId val="15184281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67584896"/>
        <c:crosses val="autoZero"/>
        <c:auto val="1"/>
        <c:lblAlgn val="ctr"/>
        <c:lblOffset val="100"/>
        <c:tickLblSkip val="1"/>
        <c:tickMarkSkip val="1"/>
        <c:noMultiLvlLbl val="0"/>
      </c:catAx>
      <c:valAx>
        <c:axId val="167584896"/>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1842816"/>
        <c:crosses val="autoZero"/>
        <c:crossBetween val="between"/>
      </c:valAx>
      <c:spPr>
        <a:noFill/>
        <a:ln w="25400">
          <a:noFill/>
        </a:ln>
      </c:spPr>
    </c:plotArea>
    <c:legend>
      <c:legendPos val="b"/>
      <c:layout>
        <c:manualLayout>
          <c:xMode val="edge"/>
          <c:yMode val="edge"/>
          <c:x val="0.82823529411764707"/>
          <c:y val="0.91397962351480366"/>
          <c:w val="0.17176470588235299"/>
          <c:h val="2.256854093955100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63E-2"/>
          <c:w val="0.90588235294117669"/>
          <c:h val="0.80741626794258359"/>
        </c:manualLayout>
      </c:layout>
      <c:barChart>
        <c:barDir val="bar"/>
        <c:grouping val="clustered"/>
        <c:varyColors val="0"/>
        <c:ser>
          <c:idx val="0"/>
          <c:order val="0"/>
          <c:tx>
            <c:strRef>
              <c:f>'（発電設備事故時）'!$C$13:$C$14</c:f>
              <c:strCache>
                <c:ptCount val="2"/>
                <c:pt idx="0">
                  <c:v>総需要</c:v>
                </c:pt>
                <c:pt idx="1">
                  <c:v>(kW)</c:v>
                </c:pt>
              </c:strCache>
            </c:strRef>
          </c:tx>
          <c:spPr>
            <a:solidFill>
              <a:srgbClr val="000000"/>
            </a:solidFill>
            <a:ln w="12700">
              <a:solidFill>
                <a:srgbClr val="000000"/>
              </a:solidFill>
              <a:prstDash val="solid"/>
            </a:ln>
          </c:spPr>
          <c:invertIfNegative val="0"/>
          <c:val>
            <c:numRef>
              <c:f>'（発電設備事故時）'!$C$15:$C$38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'（発電設備事故時）'!$D$13:$D$14</c:f>
              <c:strCache>
                <c:ptCount val="2"/>
                <c:pt idx="0">
                  <c:v>発電出力</c:v>
                </c:pt>
                <c:pt idx="1">
                  <c:v>(kW)</c:v>
                </c:pt>
              </c:strCache>
            </c:strRef>
          </c:tx>
          <c:spPr>
            <a:solidFill>
              <a:srgbClr val="FF0000"/>
            </a:solidFill>
            <a:ln w="12700">
              <a:solidFill>
                <a:srgbClr val="000000"/>
              </a:solidFill>
              <a:prstDash val="solid"/>
            </a:ln>
          </c:spPr>
          <c:invertIfNegative val="0"/>
          <c:val>
            <c:numRef>
              <c:f>'（発電設備事故時）'!$D$15:$D$38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1-645C-48F6-B2B7-FF2F316CEFD2}"/>
            </c:ext>
          </c:extLst>
        </c:ser>
        <c:ser>
          <c:idx val="2"/>
          <c:order val="2"/>
          <c:tx>
            <c:strRef>
              <c:f>'（発電設備事故時）'!$E$13:$E$14</c:f>
              <c:strCache>
                <c:ptCount val="2"/>
                <c:pt idx="0">
                  <c:v>買電</c:v>
                </c:pt>
                <c:pt idx="1">
                  <c:v>(kW)</c:v>
                </c:pt>
              </c:strCache>
            </c:strRef>
          </c:tx>
          <c:spPr>
            <a:solidFill>
              <a:srgbClr val="00FF00"/>
            </a:solidFill>
            <a:ln w="12700">
              <a:solidFill>
                <a:srgbClr val="000000"/>
              </a:solidFill>
              <a:prstDash val="solid"/>
            </a:ln>
          </c:spPr>
          <c:invertIfNegative val="0"/>
          <c:val>
            <c:numRef>
              <c:f>'（発電設備事故時）'!$E$15:$E$38</c:f>
              <c:numCache>
                <c:formatCode>#,##0.0_ ;[Red]\-#,##0.0\ </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2-645C-48F6-B2B7-FF2F316CEFD2}"/>
            </c:ext>
          </c:extLst>
        </c:ser>
        <c:ser>
          <c:idx val="3"/>
          <c:order val="3"/>
          <c:tx>
            <c:strRef>
              <c:f>'（発電設備事故時）'!$F$13:$F$14</c:f>
              <c:strCache>
                <c:ptCount val="2"/>
                <c:pt idx="0">
                  <c:v>売電</c:v>
                </c:pt>
                <c:pt idx="1">
                  <c:v>(kW)</c:v>
                </c:pt>
              </c:strCache>
            </c:strRef>
          </c:tx>
          <c:spPr>
            <a:solidFill>
              <a:srgbClr val="0000FF"/>
            </a:solidFill>
            <a:ln w="12700">
              <a:solidFill>
                <a:srgbClr val="000000"/>
              </a:solidFill>
              <a:prstDash val="solid"/>
            </a:ln>
          </c:spPr>
          <c:invertIfNegative val="0"/>
          <c:val>
            <c:numRef>
              <c:f>'（発電設備事故時）'!$F$15:$F$38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102101760"/>
        <c:axId val="102103296"/>
      </c:barChart>
      <c:catAx>
        <c:axId val="102101760"/>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2103296"/>
        <c:crosses val="autoZero"/>
        <c:auto val="1"/>
        <c:lblAlgn val="ctr"/>
        <c:lblOffset val="100"/>
        <c:tickLblSkip val="1"/>
        <c:tickMarkSkip val="1"/>
        <c:noMultiLvlLbl val="0"/>
      </c:catAx>
      <c:valAx>
        <c:axId val="102103296"/>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02101760"/>
        <c:crosses val="autoZero"/>
        <c:crossBetween val="between"/>
      </c:valAx>
      <c:spPr>
        <a:noFill/>
        <a:ln w="25400">
          <a:noFill/>
        </a:ln>
      </c:spPr>
    </c:plotArea>
    <c:legend>
      <c:legendPos val="b"/>
      <c:layout>
        <c:manualLayout>
          <c:xMode val="edge"/>
          <c:yMode val="edge"/>
          <c:x val="0.82823529411764707"/>
          <c:y val="0.91387559808612462"/>
          <c:w val="0.16000000000000003"/>
          <c:h val="8.253588516746425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33" r="0.75000000000000033" t="1" header="0.51200000000000001" footer="0.5120000000000000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289"/>
        </c:manualLayout>
      </c:layout>
      <c:barChart>
        <c:barDir val="bar"/>
        <c:grouping val="clustered"/>
        <c:varyColors val="0"/>
        <c:ser>
          <c:idx val="0"/>
          <c:order val="0"/>
          <c:spPr>
            <a:solidFill>
              <a:srgbClr val="000000"/>
            </a:solidFill>
            <a:ln w="12700">
              <a:solidFill>
                <a:srgbClr val="000000"/>
              </a:solidFill>
              <a:prstDash val="solid"/>
            </a:ln>
          </c:spPr>
          <c:invertIfNegative val="0"/>
          <c:val>
            <c:numRef>
              <c:f>'（発電設備事故時）'!$AJ$15:$AJ$38</c:f>
              <c:numCache>
                <c:formatCode>General</c:formatCode>
                <c:ptCount val="24"/>
              </c:numCache>
            </c:numRef>
          </c:val>
          <c:extLst>
            <c:ext xmlns:c16="http://schemas.microsoft.com/office/drawing/2014/chart" uri="{C3380CC4-5D6E-409C-BE32-E72D297353CC}">
              <c16:uniqueId val="{00000000-CF7F-4C1E-964C-E88C4FCA23CC}"/>
            </c:ext>
          </c:extLst>
        </c:ser>
        <c:ser>
          <c:idx val="1"/>
          <c:order val="1"/>
          <c:spPr>
            <a:solidFill>
              <a:srgbClr val="FF0000"/>
            </a:solidFill>
            <a:ln w="12700">
              <a:solidFill>
                <a:srgbClr val="000000"/>
              </a:solidFill>
              <a:prstDash val="solid"/>
            </a:ln>
          </c:spPr>
          <c:invertIfNegative val="0"/>
          <c:val>
            <c:numRef>
              <c:f>'（発電設備事故時）'!$AK$15:$AK$38</c:f>
              <c:numCache>
                <c:formatCode>General</c:formatCode>
                <c:ptCount val="24"/>
              </c:numCache>
            </c:numRef>
          </c:val>
          <c:extLst>
            <c:ext xmlns:c16="http://schemas.microsoft.com/office/drawing/2014/chart" uri="{C3380CC4-5D6E-409C-BE32-E72D297353CC}">
              <c16:uniqueId val="{00000001-CF7F-4C1E-964C-E88C4FCA23CC}"/>
            </c:ext>
          </c:extLst>
        </c:ser>
        <c:ser>
          <c:idx val="2"/>
          <c:order val="2"/>
          <c:spPr>
            <a:solidFill>
              <a:srgbClr val="00FF00"/>
            </a:solidFill>
            <a:ln w="12700">
              <a:solidFill>
                <a:srgbClr val="000000"/>
              </a:solidFill>
              <a:prstDash val="solid"/>
            </a:ln>
          </c:spPr>
          <c:invertIfNegative val="0"/>
          <c:val>
            <c:numRef>
              <c:f>'（発電設備事故時）'!$AL$15:$AL$38</c:f>
              <c:numCache>
                <c:formatCode>#,##0.0_ ;[Red]\-#,##0.0\ </c:formatCode>
                <c:ptCount val="24"/>
              </c:numCache>
            </c:numRef>
          </c:val>
          <c:extLst>
            <c:ext xmlns:c16="http://schemas.microsoft.com/office/drawing/2014/chart" uri="{C3380CC4-5D6E-409C-BE32-E72D297353CC}">
              <c16:uniqueId val="{00000002-CF7F-4C1E-964C-E88C4FCA23CC}"/>
            </c:ext>
          </c:extLst>
        </c:ser>
        <c:ser>
          <c:idx val="3"/>
          <c:order val="3"/>
          <c:invertIfNegative val="0"/>
          <c:val>
            <c:numRef>
              <c:f>'（発電設備事故時）'!$AM$15:$AM$38</c:f>
              <c:numCache>
                <c:formatCode>General</c:formatCode>
                <c:ptCount val="24"/>
              </c:numCache>
            </c:numRef>
          </c:val>
          <c:extLst>
            <c:ext xmlns:c16="http://schemas.microsoft.com/office/drawing/2014/chart" uri="{C3380CC4-5D6E-409C-BE32-E72D297353CC}">
              <c16:uniqueId val="{00000000-72BD-47F8-985A-5D857EBBDF81}"/>
            </c:ext>
          </c:extLst>
        </c:ser>
        <c:dLbls>
          <c:showLegendKey val="0"/>
          <c:showVal val="0"/>
          <c:showCatName val="0"/>
          <c:showSerName val="0"/>
          <c:showPercent val="0"/>
          <c:showBubbleSize val="0"/>
        </c:dLbls>
        <c:gapWidth val="150"/>
        <c:axId val="150906368"/>
        <c:axId val="150907904"/>
      </c:barChart>
      <c:catAx>
        <c:axId val="15090636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0907904"/>
        <c:crosses val="autoZero"/>
        <c:auto val="1"/>
        <c:lblAlgn val="ctr"/>
        <c:lblOffset val="100"/>
        <c:tickLblSkip val="1"/>
        <c:tickMarkSkip val="1"/>
        <c:noMultiLvlLbl val="0"/>
      </c:catAx>
      <c:valAx>
        <c:axId val="15090790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150906368"/>
        <c:crosses val="autoZero"/>
        <c:crossBetween val="between"/>
      </c:valAx>
      <c:spPr>
        <a:noFill/>
        <a:ln w="25400">
          <a:noFill/>
        </a:ln>
      </c:spPr>
    </c:plotArea>
    <c:legend>
      <c:legendPos val="b"/>
      <c:layout>
        <c:manualLayout>
          <c:xMode val="edge"/>
          <c:yMode val="edge"/>
          <c:x val="0.82823529411764707"/>
          <c:y val="0.91397962351480322"/>
          <c:w val="0.17176470588235293"/>
          <c:h val="2.2568540939551015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33" r="0.75000000000000033"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58373205741684E-2"/>
          <c:w val="0.90588235294117669"/>
          <c:h val="0.80741626794258359"/>
        </c:manualLayout>
      </c:layout>
      <c:barChart>
        <c:barDir val="bar"/>
        <c:grouping val="clustered"/>
        <c:varyColors val="0"/>
        <c:ser>
          <c:idx val="0"/>
          <c:order val="0"/>
          <c:tx>
            <c:strRef>
              <c:f>'（買電事故時）'!$C$13:$C$14</c:f>
              <c:strCache>
                <c:ptCount val="2"/>
                <c:pt idx="0">
                  <c:v>総需要</c:v>
                </c:pt>
                <c:pt idx="1">
                  <c:v>(kW)</c:v>
                </c:pt>
              </c:strCache>
            </c:strRef>
          </c:tx>
          <c:spPr>
            <a:solidFill>
              <a:srgbClr val="000000"/>
            </a:solidFill>
            <a:ln w="12700">
              <a:solidFill>
                <a:srgbClr val="000000"/>
              </a:solidFill>
              <a:prstDash val="solid"/>
            </a:ln>
          </c:spPr>
          <c:invertIfNegative val="0"/>
          <c:val>
            <c:numRef>
              <c:f>'（買電事故時）'!$C$15:$C$38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0-645C-48F6-B2B7-FF2F316CEFD2}"/>
            </c:ext>
          </c:extLst>
        </c:ser>
        <c:ser>
          <c:idx val="1"/>
          <c:order val="1"/>
          <c:tx>
            <c:strRef>
              <c:f>'（買電事故時）'!$D$13:$D$14</c:f>
              <c:strCache>
                <c:ptCount val="2"/>
                <c:pt idx="0">
                  <c:v>発電出力</c:v>
                </c:pt>
                <c:pt idx="1">
                  <c:v>(kW)</c:v>
                </c:pt>
              </c:strCache>
            </c:strRef>
          </c:tx>
          <c:spPr>
            <a:solidFill>
              <a:srgbClr val="FF0000"/>
            </a:solidFill>
            <a:ln w="12700">
              <a:solidFill>
                <a:srgbClr val="000000"/>
              </a:solidFill>
              <a:prstDash val="solid"/>
            </a:ln>
          </c:spPr>
          <c:invertIfNegative val="0"/>
          <c:val>
            <c:numRef>
              <c:f>'（買電事故時）'!$D$15:$D$38</c:f>
              <c:numCache>
                <c:formatCode>General</c:formatCode>
                <c:ptCount val="24"/>
                <c:pt idx="0">
                  <c:v>0.4</c:v>
                </c:pt>
                <c:pt idx="1">
                  <c:v>0.4</c:v>
                </c:pt>
                <c:pt idx="2">
                  <c:v>0.4</c:v>
                </c:pt>
                <c:pt idx="3">
                  <c:v>0.4</c:v>
                </c:pt>
                <c:pt idx="4">
                  <c:v>0.4</c:v>
                </c:pt>
                <c:pt idx="5">
                  <c:v>1</c:v>
                </c:pt>
                <c:pt idx="6">
                  <c:v>1</c:v>
                </c:pt>
                <c:pt idx="7">
                  <c:v>0.5</c:v>
                </c:pt>
                <c:pt idx="8">
                  <c:v>0.5</c:v>
                </c:pt>
                <c:pt idx="9">
                  <c:v>0.5</c:v>
                </c:pt>
                <c:pt idx="10">
                  <c:v>0.5</c:v>
                </c:pt>
                <c:pt idx="11">
                  <c:v>1</c:v>
                </c:pt>
                <c:pt idx="12">
                  <c:v>0.5</c:v>
                </c:pt>
                <c:pt idx="13">
                  <c:v>0.5</c:v>
                </c:pt>
                <c:pt idx="14">
                  <c:v>0.5</c:v>
                </c:pt>
                <c:pt idx="15">
                  <c:v>0.5</c:v>
                </c:pt>
                <c:pt idx="16">
                  <c:v>2</c:v>
                </c:pt>
                <c:pt idx="17">
                  <c:v>2.5</c:v>
                </c:pt>
                <c:pt idx="18">
                  <c:v>2.5</c:v>
                </c:pt>
                <c:pt idx="19">
                  <c:v>1.5</c:v>
                </c:pt>
                <c:pt idx="20">
                  <c:v>1.3</c:v>
                </c:pt>
                <c:pt idx="21">
                  <c:v>1</c:v>
                </c:pt>
                <c:pt idx="22">
                  <c:v>0.5</c:v>
                </c:pt>
                <c:pt idx="23">
                  <c:v>0.5</c:v>
                </c:pt>
              </c:numCache>
            </c:numRef>
          </c:val>
          <c:extLst>
            <c:ext xmlns:c16="http://schemas.microsoft.com/office/drawing/2014/chart" uri="{C3380CC4-5D6E-409C-BE32-E72D297353CC}">
              <c16:uniqueId val="{00000001-645C-48F6-B2B7-FF2F316CEFD2}"/>
            </c:ext>
          </c:extLst>
        </c:ser>
        <c:ser>
          <c:idx val="2"/>
          <c:order val="2"/>
          <c:tx>
            <c:strRef>
              <c:f>'（買電事故時）'!$E$13:$E$14</c:f>
              <c:strCache>
                <c:ptCount val="2"/>
                <c:pt idx="0">
                  <c:v>買電</c:v>
                </c:pt>
                <c:pt idx="1">
                  <c:v>(kW)</c:v>
                </c:pt>
              </c:strCache>
            </c:strRef>
          </c:tx>
          <c:spPr>
            <a:solidFill>
              <a:srgbClr val="00FF00"/>
            </a:solidFill>
            <a:ln w="12700">
              <a:solidFill>
                <a:srgbClr val="000000"/>
              </a:solidFill>
              <a:prstDash val="solid"/>
            </a:ln>
          </c:spPr>
          <c:invertIfNegative val="0"/>
          <c:val>
            <c:numRef>
              <c:f>'（買電事故時）'!$E$15:$E$38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2-645C-48F6-B2B7-FF2F316CEFD2}"/>
            </c:ext>
          </c:extLst>
        </c:ser>
        <c:ser>
          <c:idx val="3"/>
          <c:order val="3"/>
          <c:tx>
            <c:strRef>
              <c:f>'（買電事故時）'!$F$13:$F$14</c:f>
              <c:strCache>
                <c:ptCount val="2"/>
                <c:pt idx="0">
                  <c:v>売電</c:v>
                </c:pt>
                <c:pt idx="1">
                  <c:v>(kW)</c:v>
                </c:pt>
              </c:strCache>
            </c:strRef>
          </c:tx>
          <c:spPr>
            <a:solidFill>
              <a:srgbClr val="0000FF"/>
            </a:solidFill>
            <a:ln w="12700">
              <a:solidFill>
                <a:srgbClr val="000000"/>
              </a:solidFill>
              <a:prstDash val="solid"/>
            </a:ln>
          </c:spPr>
          <c:invertIfNegative val="0"/>
          <c:val>
            <c:numRef>
              <c:f>'（買電事故時）'!$F$15:$F$38</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extLst>
            <c:ext xmlns:c16="http://schemas.microsoft.com/office/drawing/2014/chart" uri="{C3380CC4-5D6E-409C-BE32-E72D297353CC}">
              <c16:uniqueId val="{00000003-645C-48F6-B2B7-FF2F316CEFD2}"/>
            </c:ext>
          </c:extLst>
        </c:ser>
        <c:dLbls>
          <c:showLegendKey val="0"/>
          <c:showVal val="0"/>
          <c:showCatName val="0"/>
          <c:showSerName val="0"/>
          <c:showPercent val="0"/>
          <c:showBubbleSize val="0"/>
        </c:dLbls>
        <c:gapWidth val="150"/>
        <c:axId val="201429376"/>
        <c:axId val="201554944"/>
      </c:barChart>
      <c:catAx>
        <c:axId val="201429376"/>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1554944"/>
        <c:crosses val="autoZero"/>
        <c:auto val="1"/>
        <c:lblAlgn val="ctr"/>
        <c:lblOffset val="100"/>
        <c:tickLblSkip val="1"/>
        <c:tickMarkSkip val="1"/>
        <c:noMultiLvlLbl val="0"/>
      </c:catAx>
      <c:valAx>
        <c:axId val="201554944"/>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01429376"/>
        <c:crosses val="autoZero"/>
        <c:crossBetween val="between"/>
      </c:valAx>
      <c:spPr>
        <a:noFill/>
        <a:ln w="25400">
          <a:noFill/>
        </a:ln>
      </c:spPr>
    </c:plotArea>
    <c:legend>
      <c:legendPos val="b"/>
      <c:layout>
        <c:manualLayout>
          <c:xMode val="edge"/>
          <c:yMode val="edge"/>
          <c:x val="0.82823529411764707"/>
          <c:y val="0.91387559808612462"/>
          <c:w val="0.16000000000000003"/>
          <c:h val="8.2535885167464323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235294117647102E-2"/>
          <c:y val="4.4205547394838562E-2"/>
          <c:w val="0.90588235294117669"/>
          <c:h val="0.80764729834894311"/>
        </c:manualLayout>
      </c:layout>
      <c:barChart>
        <c:barDir val="bar"/>
        <c:grouping val="clustered"/>
        <c:varyColors val="0"/>
        <c:ser>
          <c:idx val="0"/>
          <c:order val="0"/>
          <c:tx>
            <c:strRef>
              <c:f>'（買電事故時）'!$AK$15</c:f>
              <c:strCache>
                <c:ptCount val="1"/>
              </c:strCache>
            </c:strRef>
          </c:tx>
          <c:spPr>
            <a:solidFill>
              <a:srgbClr val="000000"/>
            </a:solidFill>
            <a:ln w="12700">
              <a:solidFill>
                <a:srgbClr val="000000"/>
              </a:solidFill>
              <a:prstDash val="solid"/>
            </a:ln>
          </c:spPr>
          <c:invertIfNegative val="0"/>
          <c:cat>
            <c:numRef>
              <c:f>'（買電事故時）'!$AJ$16:$AJ$38</c:f>
              <c:numCache>
                <c:formatCode>General</c:formatCode>
                <c:ptCount val="23"/>
              </c:numCache>
            </c:numRef>
          </c:cat>
          <c:val>
            <c:numRef>
              <c:f>'（買電事故時）'!$AK$16:$AK$38</c:f>
              <c:numCache>
                <c:formatCode>General</c:formatCode>
                <c:ptCount val="23"/>
              </c:numCache>
            </c:numRef>
          </c:val>
          <c:extLst>
            <c:ext xmlns:c16="http://schemas.microsoft.com/office/drawing/2014/chart" uri="{C3380CC4-5D6E-409C-BE32-E72D297353CC}">
              <c16:uniqueId val="{00000000-CF7F-4C1E-964C-E88C4FCA23CC}"/>
            </c:ext>
          </c:extLst>
        </c:ser>
        <c:ser>
          <c:idx val="1"/>
          <c:order val="1"/>
          <c:tx>
            <c:strRef>
              <c:f>'（買電事故時）'!$AL$15</c:f>
              <c:strCache>
                <c:ptCount val="1"/>
              </c:strCache>
            </c:strRef>
          </c:tx>
          <c:spPr>
            <a:solidFill>
              <a:srgbClr val="FF0000"/>
            </a:solidFill>
            <a:ln w="12700">
              <a:solidFill>
                <a:srgbClr val="000000"/>
              </a:solidFill>
              <a:prstDash val="solid"/>
            </a:ln>
          </c:spPr>
          <c:invertIfNegative val="0"/>
          <c:cat>
            <c:numRef>
              <c:f>'（買電事故時）'!$AJ$16:$AJ$38</c:f>
              <c:numCache>
                <c:formatCode>General</c:formatCode>
                <c:ptCount val="23"/>
              </c:numCache>
            </c:numRef>
          </c:cat>
          <c:val>
            <c:numRef>
              <c:f>'（買電事故時）'!$AL$16:$AL$38</c:f>
              <c:numCache>
                <c:formatCode>#,##0.0_ ;[Red]\-#,##0.0\ </c:formatCode>
                <c:ptCount val="23"/>
              </c:numCache>
            </c:numRef>
          </c:val>
          <c:extLst>
            <c:ext xmlns:c16="http://schemas.microsoft.com/office/drawing/2014/chart" uri="{C3380CC4-5D6E-409C-BE32-E72D297353CC}">
              <c16:uniqueId val="{00000001-CF7F-4C1E-964C-E88C4FCA23CC}"/>
            </c:ext>
          </c:extLst>
        </c:ser>
        <c:ser>
          <c:idx val="2"/>
          <c:order val="2"/>
          <c:tx>
            <c:strRef>
              <c:f>'（買電事故時）'!$AM$15</c:f>
              <c:strCache>
                <c:ptCount val="1"/>
              </c:strCache>
            </c:strRef>
          </c:tx>
          <c:spPr>
            <a:solidFill>
              <a:srgbClr val="00FF00"/>
            </a:solidFill>
            <a:ln w="12700">
              <a:solidFill>
                <a:srgbClr val="000000"/>
              </a:solidFill>
              <a:prstDash val="solid"/>
            </a:ln>
          </c:spPr>
          <c:invertIfNegative val="0"/>
          <c:cat>
            <c:numRef>
              <c:f>'（買電事故時）'!$AJ$16:$AJ$38</c:f>
              <c:numCache>
                <c:formatCode>General</c:formatCode>
                <c:ptCount val="23"/>
              </c:numCache>
            </c:numRef>
          </c:cat>
          <c:val>
            <c:numRef>
              <c:f>'（買電事故時）'!$AM$16:$AM$38</c:f>
              <c:numCache>
                <c:formatCode>General</c:formatCode>
                <c:ptCount val="23"/>
              </c:numCache>
            </c:numRef>
          </c:val>
          <c:extLst>
            <c:ext xmlns:c16="http://schemas.microsoft.com/office/drawing/2014/chart" uri="{C3380CC4-5D6E-409C-BE32-E72D297353CC}">
              <c16:uniqueId val="{00000002-CF7F-4C1E-964C-E88C4FCA23CC}"/>
            </c:ext>
          </c:extLst>
        </c:ser>
        <c:dLbls>
          <c:showLegendKey val="0"/>
          <c:showVal val="0"/>
          <c:showCatName val="0"/>
          <c:showSerName val="0"/>
          <c:showPercent val="0"/>
          <c:showBubbleSize val="0"/>
        </c:dLbls>
        <c:gapWidth val="150"/>
        <c:axId val="213167488"/>
        <c:axId val="213553920"/>
      </c:barChart>
      <c:catAx>
        <c:axId val="213167488"/>
        <c:scaling>
          <c:orientation val="maxMin"/>
        </c:scaling>
        <c:delete val="0"/>
        <c:axPos val="l"/>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13553920"/>
        <c:crosses val="autoZero"/>
        <c:auto val="1"/>
        <c:lblAlgn val="ctr"/>
        <c:lblOffset val="100"/>
        <c:tickLblSkip val="1"/>
        <c:tickMarkSkip val="1"/>
        <c:noMultiLvlLbl val="0"/>
      </c:catAx>
      <c:valAx>
        <c:axId val="213553920"/>
        <c:scaling>
          <c:orientation val="minMax"/>
        </c:scaling>
        <c:delete val="0"/>
        <c:axPos val="t"/>
        <c:majorGridlines>
          <c:spPr>
            <a:ln w="3175">
              <a:solidFill>
                <a:srgbClr val="000000"/>
              </a:solidFill>
              <a:prstDash val="solid"/>
            </a:ln>
          </c:spPr>
        </c:majorGridlines>
        <c:numFmt formatCode="General" sourceLinked="1"/>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ＭＳ Ｐゴシック"/>
                <a:ea typeface="ＭＳ Ｐゴシック"/>
                <a:cs typeface="ＭＳ Ｐゴシック"/>
              </a:defRPr>
            </a:pPr>
            <a:endParaRPr lang="ja-JP"/>
          </a:p>
        </c:txPr>
        <c:crossAx val="213167488"/>
        <c:crosses val="autoZero"/>
        <c:crossBetween val="between"/>
      </c:valAx>
      <c:spPr>
        <a:noFill/>
        <a:ln w="25400">
          <a:noFill/>
        </a:ln>
      </c:spPr>
    </c:plotArea>
    <c:legend>
      <c:legendPos val="b"/>
      <c:layout>
        <c:manualLayout>
          <c:xMode val="edge"/>
          <c:yMode val="edge"/>
          <c:x val="0.82823529411764707"/>
          <c:y val="0.91397962351480366"/>
          <c:w val="0.17176470588235299"/>
          <c:h val="2.2568540939551004E-2"/>
        </c:manualLayout>
      </c:layout>
      <c:overlay val="0"/>
      <c:spPr>
        <a:solidFill>
          <a:srgbClr val="FFFFFF"/>
        </a:solidFill>
        <a:ln w="3175">
          <a:solidFill>
            <a:srgbClr val="000000"/>
          </a:solidFill>
          <a:prstDash val="solid"/>
        </a:ln>
      </c:spPr>
      <c:txPr>
        <a:bodyPr/>
        <a:lstStyle/>
        <a:p>
          <a:pPr>
            <a:defRPr sz="825" b="0" i="0" u="none" strike="noStrike" baseline="0">
              <a:solidFill>
                <a:srgbClr val="000000"/>
              </a:solidFill>
              <a:latin typeface="ＭＳ Ｐゴシック"/>
              <a:ea typeface="ＭＳ Ｐゴシック"/>
              <a:cs typeface="ＭＳ Ｐゴシック"/>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000000000000056" r="0.75000000000000056" t="1" header="0.51200000000000001" footer="0.51200000000000001"/>
    <c:pageSetup/>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17559" name="グラフ 1">
          <a:extLst>
            <a:ext uri="{FF2B5EF4-FFF2-40B4-BE49-F238E27FC236}">
              <a16:creationId xmlns:a16="http://schemas.microsoft.com/office/drawing/2014/main" id="{00000000-0008-0000-0800-000097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17560" name="グラフ 2">
          <a:extLst>
            <a:ext uri="{FF2B5EF4-FFF2-40B4-BE49-F238E27FC236}">
              <a16:creationId xmlns:a16="http://schemas.microsoft.com/office/drawing/2014/main" id="{00000000-0008-0000-0800-0000984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17411" name="Text Box 3">
          <a:extLst>
            <a:ext uri="{FF2B5EF4-FFF2-40B4-BE49-F238E27FC236}">
              <a16:creationId xmlns:a16="http://schemas.microsoft.com/office/drawing/2014/main" id="{00000000-0008-0000-0800-000003440000}"/>
            </a:ext>
          </a:extLst>
        </xdr:cNvPr>
        <xdr:cNvSpPr txBox="1">
          <a:spLocks noChangeArrowheads="1"/>
        </xdr:cNvSpPr>
      </xdr:nvSpPr>
      <xdr:spPr bwMode="auto">
        <a:xfrm>
          <a:off x="7521388" y="10408358"/>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C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C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11.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12.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2.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3.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4.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9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5.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6.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7.xml><?xml version="1.0" encoding="utf-8"?>
<xdr:wsDr xmlns:xdr="http://schemas.openxmlformats.org/drawingml/2006/spreadsheetDrawing" xmlns:a="http://schemas.openxmlformats.org/drawingml/2006/main">
  <xdr:twoCellAnchor>
    <xdr:from>
      <xdr:col>7</xdr:col>
      <xdr:colOff>0</xdr:colOff>
      <xdr:row>12</xdr:row>
      <xdr:rowOff>0</xdr:rowOff>
    </xdr:from>
    <xdr:to>
      <xdr:col>32</xdr:col>
      <xdr:colOff>0</xdr:colOff>
      <xdr:row>42</xdr:row>
      <xdr:rowOff>0</xdr:rowOff>
    </xdr:to>
    <xdr:graphicFrame macro="">
      <xdr:nvGraphicFramePr>
        <xdr:cNvPr id="2" name="グラフ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40</xdr:col>
      <xdr:colOff>0</xdr:colOff>
      <xdr:row>12</xdr:row>
      <xdr:rowOff>0</xdr:rowOff>
    </xdr:from>
    <xdr:to>
      <xdr:col>65</xdr:col>
      <xdr:colOff>0</xdr:colOff>
      <xdr:row>42</xdr:row>
      <xdr:rowOff>9525</xdr:rowOff>
    </xdr:to>
    <xdr:graphicFrame macro="">
      <xdr:nvGraphicFramePr>
        <xdr:cNvPr id="3" name="グラフ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30</xdr:col>
      <xdr:colOff>58270</xdr:colOff>
      <xdr:row>43</xdr:row>
      <xdr:rowOff>9299</xdr:rowOff>
    </xdr:from>
    <xdr:ext cx="7294882" cy="892296"/>
    <xdr:sp macro="" textlink="">
      <xdr:nvSpPr>
        <xdr:cNvPr id="4" name="Text Box 3">
          <a:extLst>
            <a:ext uri="{FF2B5EF4-FFF2-40B4-BE49-F238E27FC236}">
              <a16:creationId xmlns:a16="http://schemas.microsoft.com/office/drawing/2014/main" id="{00000000-0008-0000-0B00-000004000000}"/>
            </a:ext>
          </a:extLst>
        </xdr:cNvPr>
        <xdr:cNvSpPr txBox="1">
          <a:spLocks noChangeArrowheads="1"/>
        </xdr:cNvSpPr>
      </xdr:nvSpPr>
      <xdr:spPr bwMode="auto">
        <a:xfrm>
          <a:off x="7649695" y="10362974"/>
          <a:ext cx="7294882" cy="8922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18288" anchor="ctr"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&lt;記載事項&gt;</a:t>
          </a:r>
        </a:p>
        <a:p>
          <a:pPr algn="l" rtl="0">
            <a:lnSpc>
              <a:spcPts val="1100"/>
            </a:lnSpc>
            <a:defRPr sz="1000"/>
          </a:pPr>
          <a:r>
            <a:rPr lang="ja-JP" altLang="en-US" sz="900" b="0" i="0" u="none" strike="noStrike" baseline="0">
              <a:solidFill>
                <a:srgbClr val="000000"/>
              </a:solidFill>
              <a:latin typeface="ＭＳ Ｐゴシック"/>
              <a:ea typeface="ＭＳ Ｐゴシック"/>
            </a:rPr>
            <a:t>　この様式は、予想されるあらゆる操業態様ごとの日負荷曲線を記入して頂くものです。</a:t>
          </a:r>
        </a:p>
        <a:p>
          <a:pPr algn="l" rtl="0">
            <a:lnSpc>
              <a:spcPts val="1100"/>
            </a:lnSpc>
            <a:defRPr sz="1000"/>
          </a:pPr>
          <a:r>
            <a:rPr lang="ja-JP" altLang="en-US" sz="900" b="0" i="0" u="none" strike="noStrike" baseline="0">
              <a:solidFill>
                <a:srgbClr val="000000"/>
              </a:solidFill>
              <a:latin typeface="ＭＳ Ｐゴシック"/>
              <a:ea typeface="ＭＳ Ｐゴシック"/>
            </a:rPr>
            <a:t>　１．操業態様は次の状態ごとに分けてください。</a:t>
          </a:r>
        </a:p>
        <a:p>
          <a:pPr algn="l" rtl="0">
            <a:lnSpc>
              <a:spcPts val="1100"/>
            </a:lnSpc>
            <a:defRPr sz="1000"/>
          </a:pPr>
          <a:r>
            <a:rPr lang="ja-JP" altLang="en-US" sz="900" b="0" i="0" u="none" strike="noStrike" baseline="0">
              <a:solidFill>
                <a:srgbClr val="000000"/>
              </a:solidFill>
              <a:latin typeface="ＭＳ Ｐゴシック"/>
              <a:ea typeface="ＭＳ Ｐゴシック"/>
            </a:rPr>
            <a:t>　　　（ⅰ）正常操業状態（各季節ごとに）　　（ⅱ）定検期間中　　（ⅲ）発電設備事故時　　（ⅳ）買電事故時　　（ⅴ）その他予想されるあらゆる操業態様時</a:t>
          </a:r>
        </a:p>
        <a:p>
          <a:pPr algn="l" rtl="0">
            <a:lnSpc>
              <a:spcPts val="1100"/>
            </a:lnSpc>
            <a:defRPr sz="1000"/>
          </a:pPr>
          <a:r>
            <a:rPr lang="ja-JP" altLang="en-US" sz="900" b="0" i="0" u="none" strike="noStrike" baseline="0">
              <a:solidFill>
                <a:srgbClr val="000000"/>
              </a:solidFill>
              <a:latin typeface="ＭＳ Ｐゴシック"/>
              <a:ea typeface="ＭＳ Ｐゴシック"/>
            </a:rPr>
            <a:t>　２．右欄の負荷曲線は総需要（黒）、発電出力（赤）、買電（緑）、売電（青）に色分け</a:t>
          </a:r>
        </a:p>
        <a:p>
          <a:pPr algn="l" rtl="0">
            <a:defRPr sz="1000"/>
          </a:pPr>
          <a:r>
            <a:rPr lang="ja-JP" altLang="en-US" sz="900" b="0" i="0" u="none" strike="noStrike" baseline="0">
              <a:solidFill>
                <a:srgbClr val="000000"/>
              </a:solidFill>
              <a:latin typeface="ＭＳ Ｐゴシック"/>
              <a:ea typeface="ＭＳ Ｐゴシック"/>
            </a:rPr>
            <a:t>　３．様式が足りない場合は、コピーして使用してください。</a:t>
          </a:r>
          <a:endParaRPr lang="ja-JP" altLang="en-US"/>
        </a:p>
      </xdr:txBody>
    </xdr:sp>
    <xdr:clientData/>
  </xdr:oneCellAnchor>
</xdr:wsDr>
</file>

<file path=xl/drawings/drawing8.xml><?xml version="1.0" encoding="utf-8"?>
<c:userShapes xmlns:c="http://schemas.openxmlformats.org/drawingml/2006/chart">
  <cdr:relSizeAnchor xmlns:cdr="http://schemas.openxmlformats.org/drawingml/2006/chartDrawing">
    <cdr:from>
      <cdr:x>0.81521</cdr:x>
      <cdr:y>0.02482</cdr:y>
    </cdr:from>
    <cdr:to>
      <cdr:x>0.87553</cdr:x>
      <cdr:y>0.04813</cdr:y>
    </cdr:to>
    <cdr:sp macro="" textlink="">
      <cdr:nvSpPr>
        <cdr:cNvPr id="18433" name="Text Box 1"/>
        <cdr:cNvSpPr txBox="1">
          <a:spLocks xmlns:a="http://schemas.openxmlformats.org/drawingml/2006/main" noChangeArrowheads="1"/>
        </cdr:cNvSpPr>
      </cdr:nvSpPr>
      <cdr:spPr bwMode="auto">
        <a:xfrm xmlns:a="http://schemas.openxmlformats.org/drawingml/2006/main">
          <a:off x="3250858" y="194611"/>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0.97668</cdr:y>
    </cdr:from>
    <cdr:to>
      <cdr:x>0.13384</cdr:x>
      <cdr:y>1</cdr:y>
    </cdr:to>
    <cdr:sp macro="" textlink="">
      <cdr:nvSpPr>
        <cdr:cNvPr id="18434" name="Text Box 2"/>
        <cdr:cNvSpPr txBox="1">
          <a:spLocks xmlns:a="http://schemas.openxmlformats.org/drawingml/2006/main" noChangeArrowheads="1"/>
        </cdr:cNvSpPr>
      </cdr:nvSpPr>
      <cdr:spPr bwMode="auto">
        <a:xfrm xmlns:a="http://schemas.openxmlformats.org/drawingml/2006/main">
          <a:off x="201483" y="7659649"/>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0.85108</cdr:y>
    </cdr:from>
    <cdr:to>
      <cdr:x>0.10622</cdr:x>
      <cdr:y>0.87439</cdr:y>
    </cdr:to>
    <cdr:sp macro="" textlink="">
      <cdr:nvSpPr>
        <cdr:cNvPr id="18435" name="Text Box 3"/>
        <cdr:cNvSpPr txBox="1">
          <a:spLocks xmlns:a="http://schemas.openxmlformats.org/drawingml/2006/main" noChangeArrowheads="1"/>
        </cdr:cNvSpPr>
      </cdr:nvSpPr>
      <cdr:spPr bwMode="auto">
        <a:xfrm xmlns:a="http://schemas.openxmlformats.org/drawingml/2006/main">
          <a:off x="110322" y="6674348"/>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drawings/drawing9.xml><?xml version="1.0" encoding="utf-8"?>
<c:userShapes xmlns:c="http://schemas.openxmlformats.org/drawingml/2006/chart">
  <cdr:relSizeAnchor xmlns:cdr="http://schemas.openxmlformats.org/drawingml/2006/chartDrawing">
    <cdr:from>
      <cdr:x>0.81521</cdr:x>
      <cdr:y>0.02458</cdr:y>
    </cdr:from>
    <cdr:to>
      <cdr:x>0.87553</cdr:x>
      <cdr:y>0.04787</cdr:y>
    </cdr:to>
    <cdr:sp macro="" textlink="">
      <cdr:nvSpPr>
        <cdr:cNvPr id="19457" name="Text Box 1"/>
        <cdr:cNvSpPr txBox="1">
          <a:spLocks xmlns:a="http://schemas.openxmlformats.org/drawingml/2006/main" noChangeArrowheads="1"/>
        </cdr:cNvSpPr>
      </cdr:nvSpPr>
      <cdr:spPr bwMode="auto">
        <a:xfrm xmlns:a="http://schemas.openxmlformats.org/drawingml/2006/main">
          <a:off x="3250858" y="192995"/>
          <a:ext cx="240322"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(kW)</a:t>
          </a:r>
          <a:endParaRPr lang="ja-JP" altLang="en-US"/>
        </a:p>
      </cdr:txBody>
    </cdr:sp>
  </cdr:relSizeAnchor>
  <cdr:relSizeAnchor xmlns:cdr="http://schemas.openxmlformats.org/drawingml/2006/chartDrawing">
    <cdr:from>
      <cdr:x>0.05077</cdr:x>
      <cdr:y>0.97671</cdr:y>
    </cdr:from>
    <cdr:to>
      <cdr:x>0.13384</cdr:x>
      <cdr:y>1</cdr:y>
    </cdr:to>
    <cdr:sp macro="" textlink="">
      <cdr:nvSpPr>
        <cdr:cNvPr id="19458" name="Text Box 2"/>
        <cdr:cNvSpPr txBox="1">
          <a:spLocks xmlns:a="http://schemas.openxmlformats.org/drawingml/2006/main" noChangeArrowheads="1"/>
        </cdr:cNvSpPr>
      </cdr:nvSpPr>
      <cdr:spPr bwMode="auto">
        <a:xfrm xmlns:a="http://schemas.openxmlformats.org/drawingml/2006/main">
          <a:off x="201483" y="7669181"/>
          <a:ext cx="329706"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18288" rIns="18288" bIns="18288" anchor="ctr" upright="1">
          <a:spAutoFit/>
        </a:bodyPr>
        <a:lstStyle xmlns:a="http://schemas.openxmlformats.org/drawingml/2006/main"/>
        <a:p xmlns:a="http://schemas.openxmlformats.org/drawingml/2006/main">
          <a:pPr algn="ct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dr:relSizeAnchor xmlns:cdr="http://schemas.openxmlformats.org/drawingml/2006/chartDrawing">
    <cdr:from>
      <cdr:x>0.0278</cdr:x>
      <cdr:y>0.8511</cdr:y>
    </cdr:from>
    <cdr:to>
      <cdr:x>0.10622</cdr:x>
      <cdr:y>0.87439</cdr:y>
    </cdr:to>
    <cdr:sp macro="" textlink="">
      <cdr:nvSpPr>
        <cdr:cNvPr id="19459" name="Text Box 3"/>
        <cdr:cNvSpPr txBox="1">
          <a:spLocks xmlns:a="http://schemas.openxmlformats.org/drawingml/2006/main" noChangeArrowheads="1"/>
        </cdr:cNvSpPr>
      </cdr:nvSpPr>
      <cdr:spPr bwMode="auto">
        <a:xfrm xmlns:a="http://schemas.openxmlformats.org/drawingml/2006/main">
          <a:off x="110322" y="6682644"/>
          <a:ext cx="311239" cy="1828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0" tIns="18288" rIns="18288" bIns="18288" anchor="ctr" upright="1">
          <a:spAutoFit/>
        </a:bodyPr>
        <a:lstStyle xmlns:a="http://schemas.openxmlformats.org/drawingml/2006/main"/>
        <a:p xmlns:a="http://schemas.openxmlformats.org/drawingml/2006/main">
          <a:pPr algn="r" rtl="0">
            <a:defRPr sz="1000"/>
          </a:pPr>
          <a:r>
            <a:rPr lang="ja-JP" altLang="en-US" sz="875" b="0" i="0" u="none" strike="noStrike" baseline="0">
              <a:solidFill>
                <a:srgbClr val="000000"/>
              </a:solidFill>
              <a:latin typeface="ＭＳ Ｐゴシック"/>
              <a:ea typeface="ＭＳ Ｐゴシック"/>
            </a:rPr>
            <a:t>(時刻)</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pageSetUpPr fitToPage="1"/>
  </sheetPr>
  <dimension ref="A1:CF49"/>
  <sheetViews>
    <sheetView tabSelected="1" view="pageBreakPreview" zoomScaleNormal="70" zoomScaleSheetLayoutView="100" workbookViewId="0">
      <selection activeCell="AL27" sqref="AL27"/>
    </sheetView>
  </sheetViews>
  <sheetFormatPr defaultRowHeight="12" x14ac:dyDescent="0.15"/>
  <cols>
    <col min="1" max="1" width="2.75" style="1" customWidth="1"/>
    <col min="2" max="6" width="9" style="1"/>
    <col min="7" max="7" width="3" style="1" customWidth="1"/>
    <col min="8" max="34" width="2.125" style="1" customWidth="1"/>
    <col min="35" max="39" width="9" style="1"/>
    <col min="40" max="98" width="2.125" style="1" customWidth="1"/>
    <col min="99" max="16384" width="9" style="1"/>
  </cols>
  <sheetData>
    <row r="1" spans="1:84" x14ac:dyDescent="0.15">
      <c r="BN1" s="2" t="s">
        <v>0</v>
      </c>
    </row>
    <row r="3" spans="1:84" ht="12.75" thickBot="1" x14ac:dyDescent="0.2">
      <c r="BN3" s="2" t="s">
        <v>1</v>
      </c>
    </row>
    <row r="4" spans="1:84" ht="18.75" customHeight="1" x14ac:dyDescent="0.15">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5"/>
      <c r="AO4" s="5"/>
      <c r="AP4" s="5"/>
      <c r="AQ4" s="5"/>
      <c r="AR4" s="5"/>
      <c r="AS4" s="5"/>
      <c r="AT4" s="5"/>
      <c r="AU4" s="5"/>
      <c r="AV4" s="5"/>
      <c r="AW4" s="5"/>
      <c r="AX4" s="5"/>
      <c r="AY4" s="5"/>
      <c r="AZ4" s="5"/>
      <c r="BA4" s="5"/>
      <c r="BB4" s="5"/>
      <c r="BC4" s="5"/>
      <c r="BD4" s="5"/>
      <c r="BE4" s="5"/>
      <c r="BF4" s="5"/>
      <c r="BG4" s="5"/>
      <c r="BH4" s="5"/>
      <c r="BI4" s="5"/>
      <c r="BJ4" s="5"/>
      <c r="BK4" s="5"/>
      <c r="BL4" s="5"/>
      <c r="BM4" s="5"/>
      <c r="BN4" s="6" t="s">
        <v>2</v>
      </c>
    </row>
    <row r="5" spans="1:84" ht="18.75" customHeight="1" x14ac:dyDescent="0.1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9" t="s">
        <v>3</v>
      </c>
      <c r="BN5" s="10"/>
    </row>
    <row r="6" spans="1:84" x14ac:dyDescent="0.15">
      <c r="A6" s="66" t="s">
        <v>4</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8"/>
    </row>
    <row r="7" spans="1:84" x14ac:dyDescent="0.15">
      <c r="A7" s="69" t="s">
        <v>5</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1"/>
    </row>
    <row r="8" spans="1:84" x14ac:dyDescent="0.15">
      <c r="A8" s="11"/>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3"/>
    </row>
    <row r="9" spans="1:84" ht="15" customHeight="1" x14ac:dyDescent="0.15">
      <c r="A9" s="11"/>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4"/>
      <c r="BO9" s="12"/>
      <c r="BP9" s="12"/>
      <c r="BQ9" s="12"/>
      <c r="BR9" s="12"/>
      <c r="BS9" s="12"/>
      <c r="BT9" s="12"/>
      <c r="BU9" s="12"/>
      <c r="BV9" s="12"/>
      <c r="BW9" s="12"/>
      <c r="BX9" s="12"/>
      <c r="BY9" s="12"/>
      <c r="BZ9" s="12"/>
      <c r="CA9" s="12"/>
      <c r="CB9" s="12"/>
      <c r="CC9" s="12"/>
      <c r="CD9" s="12"/>
      <c r="CE9" s="12"/>
      <c r="CF9" s="12"/>
    </row>
    <row r="10" spans="1:84"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t="s">
        <v>6</v>
      </c>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9" t="s">
        <v>7</v>
      </c>
      <c r="BN10" s="13"/>
    </row>
    <row r="11" spans="1:84" x14ac:dyDescent="0.15">
      <c r="A11" s="7"/>
      <c r="B11" s="15" t="s">
        <v>8</v>
      </c>
      <c r="C11" s="15" t="s">
        <v>9</v>
      </c>
      <c r="D11" s="15"/>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t="s">
        <v>10</v>
      </c>
      <c r="AG11" s="8"/>
      <c r="AH11" s="8"/>
      <c r="AI11" s="15" t="s">
        <v>8</v>
      </c>
      <c r="AJ11" s="15" t="s">
        <v>11</v>
      </c>
      <c r="AK11" s="15"/>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9" t="s">
        <v>12</v>
      </c>
      <c r="BN11" s="13"/>
    </row>
    <row r="12" spans="1:84" x14ac:dyDescent="0.15">
      <c r="A12" s="7"/>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13"/>
    </row>
    <row r="13" spans="1:84" x14ac:dyDescent="0.15">
      <c r="A13" s="7"/>
      <c r="B13" s="16"/>
      <c r="C13" s="17" t="s">
        <v>13</v>
      </c>
      <c r="D13" s="18" t="s">
        <v>14</v>
      </c>
      <c r="E13" s="18" t="s">
        <v>15</v>
      </c>
      <c r="F13" s="19" t="s">
        <v>16</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16"/>
      <c r="AJ13" s="17" t="s">
        <v>13</v>
      </c>
      <c r="AK13" s="18" t="s">
        <v>14</v>
      </c>
      <c r="AL13" s="18" t="s">
        <v>15</v>
      </c>
      <c r="AM13" s="19" t="s">
        <v>16</v>
      </c>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13"/>
    </row>
    <row r="14" spans="1:84" x14ac:dyDescent="0.15">
      <c r="A14" s="7"/>
      <c r="B14" s="20"/>
      <c r="C14" s="21" t="s">
        <v>17</v>
      </c>
      <c r="D14" s="22" t="s">
        <v>17</v>
      </c>
      <c r="E14" s="22" t="s">
        <v>17</v>
      </c>
      <c r="F14" s="23" t="s">
        <v>17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20"/>
      <c r="AJ14" s="21" t="s">
        <v>17</v>
      </c>
      <c r="AK14" s="22" t="s">
        <v>17</v>
      </c>
      <c r="AL14" s="22" t="s">
        <v>17</v>
      </c>
      <c r="AM14" s="23" t="s">
        <v>17</v>
      </c>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13"/>
    </row>
    <row r="15" spans="1:84" ht="21.95" customHeight="1" x14ac:dyDescent="0.15">
      <c r="A15" s="7"/>
      <c r="B15" s="24">
        <v>1</v>
      </c>
      <c r="C15" s="56">
        <v>0.4</v>
      </c>
      <c r="D15" s="53">
        <v>0</v>
      </c>
      <c r="E15" s="54">
        <f>IF(D15=0,C15,IF((C15-D15)&lt;=0,0,C15-D15))</f>
        <v>0.4</v>
      </c>
      <c r="F15" s="57">
        <f>IF(C15&gt;D15,0,D15-C15)</f>
        <v>0</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24">
        <v>1</v>
      </c>
      <c r="AJ15" s="56">
        <v>0.5</v>
      </c>
      <c r="AK15" s="53">
        <v>0</v>
      </c>
      <c r="AL15" s="54">
        <f>IF(AK15=0,AJ15,IF((AJ15-AK15)&lt;=0,0,AJ15-AK15))</f>
        <v>0.5</v>
      </c>
      <c r="AM15" s="57">
        <f>IF(AJ15&gt;AK15,0,AK15-AJ15)</f>
        <v>0</v>
      </c>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13"/>
    </row>
    <row r="16" spans="1:84" ht="21.95" customHeight="1" x14ac:dyDescent="0.15">
      <c r="A16" s="7"/>
      <c r="B16" s="24">
        <v>2</v>
      </c>
      <c r="C16" s="56">
        <v>0.4</v>
      </c>
      <c r="D16" s="53">
        <v>0</v>
      </c>
      <c r="E16" s="54">
        <f>IF(D16=0,C16,IF((C16-D16)&lt;=0,0,C16-D16))</f>
        <v>0.4</v>
      </c>
      <c r="F16" s="57">
        <f t="shared" ref="F16:F38" si="0">IF(C16&gt;D16,0,D16-C16)</f>
        <v>0</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24">
        <v>2</v>
      </c>
      <c r="AJ16" s="56">
        <v>0.5</v>
      </c>
      <c r="AK16" s="53">
        <v>0</v>
      </c>
      <c r="AL16" s="54">
        <f>IF(AK16=0,AJ16,IF((AJ16-AK16)&lt;=0,0,AJ16-AK16))</f>
        <v>0.5</v>
      </c>
      <c r="AM16" s="57">
        <f t="shared" ref="AM16:AM38" si="1">IF(AJ16&gt;AK16,0,AK16-AJ16)</f>
        <v>0</v>
      </c>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13"/>
    </row>
    <row r="17" spans="1:66" ht="21.95" customHeight="1" x14ac:dyDescent="0.15">
      <c r="A17" s="7"/>
      <c r="B17" s="24">
        <v>3</v>
      </c>
      <c r="C17" s="56">
        <v>0.4</v>
      </c>
      <c r="D17" s="53">
        <v>0</v>
      </c>
      <c r="E17" s="54">
        <f t="shared" ref="E17:E30" si="2">IF(D17=0,C17,IF((C17-D17)&lt;=0,0,C17-D17))</f>
        <v>0.4</v>
      </c>
      <c r="F17" s="57">
        <f t="shared" si="0"/>
        <v>0</v>
      </c>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24">
        <v>3</v>
      </c>
      <c r="AJ17" s="56">
        <v>0.5</v>
      </c>
      <c r="AK17" s="53">
        <v>0</v>
      </c>
      <c r="AL17" s="54">
        <f t="shared" ref="AL17:AL21" si="3">IF(AK17=0,AJ17,IF((AJ17-AK17)&lt;=0,0,AJ17-AK17))</f>
        <v>0.5</v>
      </c>
      <c r="AM17" s="57">
        <f t="shared" si="1"/>
        <v>0</v>
      </c>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13"/>
    </row>
    <row r="18" spans="1:66" ht="21.95" customHeight="1" x14ac:dyDescent="0.15">
      <c r="A18" s="7"/>
      <c r="B18" s="24">
        <v>4</v>
      </c>
      <c r="C18" s="56">
        <v>0.4</v>
      </c>
      <c r="D18" s="53">
        <v>0</v>
      </c>
      <c r="E18" s="54">
        <f t="shared" si="2"/>
        <v>0.4</v>
      </c>
      <c r="F18" s="57">
        <f t="shared" si="0"/>
        <v>0</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24">
        <v>4</v>
      </c>
      <c r="AJ18" s="56">
        <v>0.5</v>
      </c>
      <c r="AK18" s="53">
        <v>0</v>
      </c>
      <c r="AL18" s="54">
        <f t="shared" si="3"/>
        <v>0.5</v>
      </c>
      <c r="AM18" s="57">
        <f t="shared" si="1"/>
        <v>0</v>
      </c>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13"/>
    </row>
    <row r="19" spans="1:66" ht="21.95" customHeight="1" x14ac:dyDescent="0.15">
      <c r="A19" s="7"/>
      <c r="B19" s="24">
        <v>5</v>
      </c>
      <c r="C19" s="56">
        <v>0.4</v>
      </c>
      <c r="D19" s="53">
        <v>0</v>
      </c>
      <c r="E19" s="54">
        <f t="shared" si="2"/>
        <v>0.4</v>
      </c>
      <c r="F19" s="57">
        <f t="shared" si="0"/>
        <v>0</v>
      </c>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24">
        <v>5</v>
      </c>
      <c r="AJ19" s="56">
        <v>0.5</v>
      </c>
      <c r="AK19" s="53">
        <v>0</v>
      </c>
      <c r="AL19" s="54">
        <f t="shared" si="3"/>
        <v>0.5</v>
      </c>
      <c r="AM19" s="57">
        <f t="shared" si="1"/>
        <v>0</v>
      </c>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13"/>
    </row>
    <row r="20" spans="1:66" ht="21.95" customHeight="1" x14ac:dyDescent="0.15">
      <c r="A20" s="7"/>
      <c r="B20" s="24">
        <v>6</v>
      </c>
      <c r="C20" s="56">
        <v>1</v>
      </c>
      <c r="D20" s="53">
        <v>0</v>
      </c>
      <c r="E20" s="54">
        <f t="shared" si="2"/>
        <v>1</v>
      </c>
      <c r="F20" s="57">
        <f t="shared" si="0"/>
        <v>0</v>
      </c>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24">
        <v>6</v>
      </c>
      <c r="AJ20" s="56">
        <v>1</v>
      </c>
      <c r="AK20" s="53">
        <v>0.2</v>
      </c>
      <c r="AL20" s="54">
        <f t="shared" si="3"/>
        <v>0.8</v>
      </c>
      <c r="AM20" s="57">
        <f t="shared" si="1"/>
        <v>0</v>
      </c>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13"/>
    </row>
    <row r="21" spans="1:66" ht="21.95" customHeight="1" x14ac:dyDescent="0.15">
      <c r="A21" s="7"/>
      <c r="B21" s="24">
        <v>7</v>
      </c>
      <c r="C21" s="56">
        <v>1</v>
      </c>
      <c r="D21" s="53">
        <v>0</v>
      </c>
      <c r="E21" s="54">
        <f t="shared" si="2"/>
        <v>1</v>
      </c>
      <c r="F21" s="57">
        <f t="shared" si="0"/>
        <v>0</v>
      </c>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24">
        <v>7</v>
      </c>
      <c r="AJ21" s="56">
        <v>1</v>
      </c>
      <c r="AK21" s="53">
        <v>0.5</v>
      </c>
      <c r="AL21" s="54">
        <f t="shared" si="3"/>
        <v>0.5</v>
      </c>
      <c r="AM21" s="57">
        <f t="shared" si="1"/>
        <v>0</v>
      </c>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13"/>
    </row>
    <row r="22" spans="1:66" ht="21.95" customHeight="1" x14ac:dyDescent="0.15">
      <c r="A22" s="7"/>
      <c r="B22" s="24">
        <v>8</v>
      </c>
      <c r="C22" s="56">
        <v>0.5</v>
      </c>
      <c r="D22" s="53">
        <v>1</v>
      </c>
      <c r="E22" s="54">
        <f>IF(D22=0,C22,IF((C22-D22)&lt;=0,0,C22-D22))</f>
        <v>0</v>
      </c>
      <c r="F22" s="57">
        <f t="shared" si="0"/>
        <v>0.5</v>
      </c>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24">
        <v>8</v>
      </c>
      <c r="AJ22" s="56">
        <v>0.5</v>
      </c>
      <c r="AK22" s="53">
        <v>1.5</v>
      </c>
      <c r="AL22" s="54">
        <f>IF(AK22=0,AJ22,IF((AJ22-AK22)&lt;=0,0,AJ22-AK22))</f>
        <v>0</v>
      </c>
      <c r="AM22" s="57">
        <f t="shared" si="1"/>
        <v>1</v>
      </c>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13"/>
    </row>
    <row r="23" spans="1:66" ht="21.95" customHeight="1" x14ac:dyDescent="0.15">
      <c r="A23" s="7"/>
      <c r="B23" s="24">
        <v>9</v>
      </c>
      <c r="C23" s="56">
        <v>0.5</v>
      </c>
      <c r="D23" s="53">
        <v>2</v>
      </c>
      <c r="E23" s="54">
        <f>IF(D23=0,C23,IF((C23-D23)&lt;=0,0,C23-D23))</f>
        <v>0</v>
      </c>
      <c r="F23" s="57">
        <f t="shared" si="0"/>
        <v>1.5</v>
      </c>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24">
        <v>9</v>
      </c>
      <c r="AJ23" s="56">
        <v>0.5</v>
      </c>
      <c r="AK23" s="53">
        <v>2.5</v>
      </c>
      <c r="AL23" s="54">
        <f>IF(AK23=0,AJ23,IF((AJ23-AK23)&lt;=0,0,AJ23-AK23))</f>
        <v>0</v>
      </c>
      <c r="AM23" s="57">
        <f t="shared" si="1"/>
        <v>2</v>
      </c>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13"/>
    </row>
    <row r="24" spans="1:66" ht="21.95" customHeight="1" x14ac:dyDescent="0.15">
      <c r="A24" s="7"/>
      <c r="B24" s="24">
        <v>10</v>
      </c>
      <c r="C24" s="56">
        <v>0.5</v>
      </c>
      <c r="D24" s="53">
        <v>3</v>
      </c>
      <c r="E24" s="54">
        <f>IF(D24=0,C24,IF((C24-D24)&lt;=0,0,C24-D24))</f>
        <v>0</v>
      </c>
      <c r="F24" s="57">
        <f t="shared" si="0"/>
        <v>2.5</v>
      </c>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24">
        <v>10</v>
      </c>
      <c r="AJ24" s="56">
        <v>0.5</v>
      </c>
      <c r="AK24" s="53">
        <v>3.5</v>
      </c>
      <c r="AL24" s="54">
        <f>IF(AK24=0,AJ24,IF((AJ24-AK24)&lt;=0,0,AJ24-AK24))</f>
        <v>0</v>
      </c>
      <c r="AM24" s="57">
        <f t="shared" si="1"/>
        <v>3</v>
      </c>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13"/>
    </row>
    <row r="25" spans="1:66" ht="21.95" customHeight="1" x14ac:dyDescent="0.15">
      <c r="A25" s="7"/>
      <c r="B25" s="24">
        <v>11</v>
      </c>
      <c r="C25" s="56">
        <v>0.5</v>
      </c>
      <c r="D25" s="53">
        <v>3.8</v>
      </c>
      <c r="E25" s="54">
        <f>IF(D25=0,C25,IF((C25-D25)&lt;=0,0,C25-D25))</f>
        <v>0</v>
      </c>
      <c r="F25" s="57">
        <f t="shared" si="0"/>
        <v>3.3</v>
      </c>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24">
        <v>11</v>
      </c>
      <c r="AJ25" s="56">
        <v>0.5</v>
      </c>
      <c r="AK25" s="53">
        <v>4.3</v>
      </c>
      <c r="AL25" s="54">
        <f>IF(AK25=0,AJ25,IF((AJ25-AK25)&lt;=0,0,AJ25-AK25))</f>
        <v>0</v>
      </c>
      <c r="AM25" s="57">
        <f t="shared" si="1"/>
        <v>3.8</v>
      </c>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13"/>
    </row>
    <row r="26" spans="1:66" ht="21.95" customHeight="1" x14ac:dyDescent="0.15">
      <c r="A26" s="7"/>
      <c r="B26" s="24">
        <v>12</v>
      </c>
      <c r="C26" s="56">
        <v>1</v>
      </c>
      <c r="D26" s="53">
        <v>4</v>
      </c>
      <c r="E26" s="54">
        <f t="shared" si="2"/>
        <v>0</v>
      </c>
      <c r="F26" s="57">
        <f t="shared" si="0"/>
        <v>3</v>
      </c>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24">
        <v>12</v>
      </c>
      <c r="AJ26" s="56">
        <v>1.5</v>
      </c>
      <c r="AK26" s="53">
        <v>5.5</v>
      </c>
      <c r="AL26" s="54">
        <f t="shared" ref="AL26" si="4">IF(AK26=0,AJ26,IF((AJ26-AK26)&lt;=0,0,AJ26-AK26))</f>
        <v>0</v>
      </c>
      <c r="AM26" s="57">
        <f t="shared" si="1"/>
        <v>4</v>
      </c>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13"/>
    </row>
    <row r="27" spans="1:66" ht="21.95" customHeight="1" x14ac:dyDescent="0.15">
      <c r="A27" s="7"/>
      <c r="B27" s="24">
        <v>13</v>
      </c>
      <c r="C27" s="56">
        <v>0.5</v>
      </c>
      <c r="D27" s="53">
        <v>3.8</v>
      </c>
      <c r="E27" s="54">
        <f>IF(D27=0,C27,IF((C27-D27)&lt;=0,0,C27-D27))</f>
        <v>0</v>
      </c>
      <c r="F27" s="57">
        <f t="shared" si="0"/>
        <v>3.3</v>
      </c>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24">
        <v>13</v>
      </c>
      <c r="AJ27" s="56">
        <v>0.8</v>
      </c>
      <c r="AK27" s="53">
        <v>4.3</v>
      </c>
      <c r="AL27" s="54">
        <f>IF(AK27=0,AJ27,IF((AJ27-AK27)&lt;=0,0,AJ27-AK27))</f>
        <v>0</v>
      </c>
      <c r="AM27" s="57">
        <f t="shared" si="1"/>
        <v>3.5</v>
      </c>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13"/>
    </row>
    <row r="28" spans="1:66" ht="21.95" customHeight="1" x14ac:dyDescent="0.15">
      <c r="A28" s="7"/>
      <c r="B28" s="24">
        <v>14</v>
      </c>
      <c r="C28" s="56">
        <v>0.5</v>
      </c>
      <c r="D28" s="53">
        <v>3</v>
      </c>
      <c r="E28" s="54">
        <f t="shared" si="2"/>
        <v>0</v>
      </c>
      <c r="F28" s="57">
        <f t="shared" si="0"/>
        <v>2.5</v>
      </c>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24">
        <v>14</v>
      </c>
      <c r="AJ28" s="56">
        <v>0.5</v>
      </c>
      <c r="AK28" s="53">
        <v>3.5</v>
      </c>
      <c r="AL28" s="54">
        <f t="shared" ref="AL28:AL30" si="5">IF(AK28=0,AJ28,IF((AJ28-AK28)&lt;=0,0,AJ28-AK28))</f>
        <v>0</v>
      </c>
      <c r="AM28" s="57">
        <f t="shared" si="1"/>
        <v>3</v>
      </c>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13"/>
    </row>
    <row r="29" spans="1:66" ht="21.95" customHeight="1" x14ac:dyDescent="0.15">
      <c r="A29" s="7"/>
      <c r="B29" s="24">
        <v>15</v>
      </c>
      <c r="C29" s="56">
        <v>0.5</v>
      </c>
      <c r="D29" s="53">
        <v>2</v>
      </c>
      <c r="E29" s="54">
        <f t="shared" si="2"/>
        <v>0</v>
      </c>
      <c r="F29" s="57">
        <f t="shared" si="0"/>
        <v>1.5</v>
      </c>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24">
        <v>15</v>
      </c>
      <c r="AJ29" s="56">
        <v>0.5</v>
      </c>
      <c r="AK29" s="53">
        <v>2.5</v>
      </c>
      <c r="AL29" s="54">
        <f t="shared" si="5"/>
        <v>0</v>
      </c>
      <c r="AM29" s="57">
        <f t="shared" si="1"/>
        <v>2</v>
      </c>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13"/>
    </row>
    <row r="30" spans="1:66" ht="21.95" customHeight="1" x14ac:dyDescent="0.15">
      <c r="A30" s="7"/>
      <c r="B30" s="24">
        <v>16</v>
      </c>
      <c r="C30" s="56">
        <v>0.5</v>
      </c>
      <c r="D30" s="53">
        <v>1</v>
      </c>
      <c r="E30" s="54">
        <f t="shared" si="2"/>
        <v>0</v>
      </c>
      <c r="F30" s="57">
        <f t="shared" si="0"/>
        <v>0.5</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24">
        <v>16</v>
      </c>
      <c r="AJ30" s="56">
        <v>1</v>
      </c>
      <c r="AK30" s="53">
        <v>1.5</v>
      </c>
      <c r="AL30" s="54">
        <f t="shared" si="5"/>
        <v>0</v>
      </c>
      <c r="AM30" s="57">
        <f t="shared" si="1"/>
        <v>0.5</v>
      </c>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13"/>
    </row>
    <row r="31" spans="1:66" ht="21.95" customHeight="1" x14ac:dyDescent="0.15">
      <c r="A31" s="7"/>
      <c r="B31" s="24">
        <v>17</v>
      </c>
      <c r="C31" s="56">
        <v>2</v>
      </c>
      <c r="D31" s="55">
        <v>0.2</v>
      </c>
      <c r="E31" s="54">
        <f>IF(D31=0,C31,IF((C31-D31)&lt;=0,0,C31-D31))</f>
        <v>1.8</v>
      </c>
      <c r="F31" s="57">
        <f t="shared" si="0"/>
        <v>0</v>
      </c>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24">
        <v>17</v>
      </c>
      <c r="AJ31" s="56">
        <v>1.5</v>
      </c>
      <c r="AK31" s="53">
        <v>0.5</v>
      </c>
      <c r="AL31" s="54">
        <f>IF(AK31=0,AJ31,IF((AJ31-AK31)&lt;=0,0,AJ31-AK31))</f>
        <v>1</v>
      </c>
      <c r="AM31" s="57">
        <f t="shared" si="1"/>
        <v>0</v>
      </c>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13"/>
    </row>
    <row r="32" spans="1:66" ht="21.95" customHeight="1" x14ac:dyDescent="0.15">
      <c r="A32" s="7"/>
      <c r="B32" s="24">
        <v>18</v>
      </c>
      <c r="C32" s="56">
        <v>2.5</v>
      </c>
      <c r="D32" s="55">
        <v>0</v>
      </c>
      <c r="E32" s="54">
        <f t="shared" ref="E32:E37" si="6">IF(D32=0,C32,IF((C32-D32)&lt;=0,0,C32-D32))</f>
        <v>2.5</v>
      </c>
      <c r="F32" s="57">
        <f t="shared" si="0"/>
        <v>0</v>
      </c>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24">
        <v>18</v>
      </c>
      <c r="AJ32" s="56">
        <v>2.5</v>
      </c>
      <c r="AK32" s="53">
        <v>0.2</v>
      </c>
      <c r="AL32" s="54">
        <f t="shared" ref="AL32:AL37" si="7">IF(AK32=0,AJ32,IF((AJ32-AK32)&lt;=0,0,AJ32-AK32))</f>
        <v>2.2999999999999998</v>
      </c>
      <c r="AM32" s="57">
        <f t="shared" si="1"/>
        <v>0</v>
      </c>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13"/>
    </row>
    <row r="33" spans="1:66" ht="21.95" customHeight="1" x14ac:dyDescent="0.15">
      <c r="A33" s="7"/>
      <c r="B33" s="24">
        <v>19</v>
      </c>
      <c r="C33" s="56">
        <v>2.5</v>
      </c>
      <c r="D33" s="55">
        <v>0</v>
      </c>
      <c r="E33" s="54">
        <f t="shared" si="6"/>
        <v>2.5</v>
      </c>
      <c r="F33" s="57">
        <f t="shared" si="0"/>
        <v>0</v>
      </c>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24">
        <v>19</v>
      </c>
      <c r="AJ33" s="56">
        <v>2.5</v>
      </c>
      <c r="AK33" s="53">
        <v>0</v>
      </c>
      <c r="AL33" s="54">
        <f t="shared" si="7"/>
        <v>2.5</v>
      </c>
      <c r="AM33" s="57">
        <f t="shared" si="1"/>
        <v>0</v>
      </c>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13"/>
    </row>
    <row r="34" spans="1:66" ht="21.95" customHeight="1" x14ac:dyDescent="0.15">
      <c r="A34" s="7"/>
      <c r="B34" s="24">
        <v>20</v>
      </c>
      <c r="C34" s="56">
        <v>1.5</v>
      </c>
      <c r="D34" s="55">
        <v>0</v>
      </c>
      <c r="E34" s="54">
        <f t="shared" si="6"/>
        <v>1.5</v>
      </c>
      <c r="F34" s="57">
        <f t="shared" si="0"/>
        <v>0</v>
      </c>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24">
        <v>20</v>
      </c>
      <c r="AJ34" s="56">
        <v>2</v>
      </c>
      <c r="AK34" s="53">
        <v>0</v>
      </c>
      <c r="AL34" s="54">
        <f t="shared" si="7"/>
        <v>2</v>
      </c>
      <c r="AM34" s="57">
        <f t="shared" si="1"/>
        <v>0</v>
      </c>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13"/>
    </row>
    <row r="35" spans="1:66" ht="21.95" customHeight="1" x14ac:dyDescent="0.15">
      <c r="A35" s="7"/>
      <c r="B35" s="24">
        <v>21</v>
      </c>
      <c r="C35" s="56">
        <v>1.3</v>
      </c>
      <c r="D35" s="55">
        <v>0</v>
      </c>
      <c r="E35" s="54">
        <f t="shared" si="6"/>
        <v>1.3</v>
      </c>
      <c r="F35" s="57">
        <f t="shared" si="0"/>
        <v>0</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24">
        <v>21</v>
      </c>
      <c r="AJ35" s="56">
        <v>1.5</v>
      </c>
      <c r="AK35" s="53">
        <v>0</v>
      </c>
      <c r="AL35" s="54">
        <f t="shared" si="7"/>
        <v>1.5</v>
      </c>
      <c r="AM35" s="57">
        <f t="shared" si="1"/>
        <v>0</v>
      </c>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13"/>
    </row>
    <row r="36" spans="1:66" ht="21.95" customHeight="1" x14ac:dyDescent="0.15">
      <c r="A36" s="7"/>
      <c r="B36" s="24">
        <v>22</v>
      </c>
      <c r="C36" s="56">
        <v>1</v>
      </c>
      <c r="D36" s="55">
        <v>0</v>
      </c>
      <c r="E36" s="54">
        <f t="shared" si="6"/>
        <v>1</v>
      </c>
      <c r="F36" s="57">
        <f t="shared" si="0"/>
        <v>0</v>
      </c>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24">
        <v>22</v>
      </c>
      <c r="AJ36" s="56">
        <v>1</v>
      </c>
      <c r="AK36" s="53">
        <v>0</v>
      </c>
      <c r="AL36" s="54">
        <f t="shared" si="7"/>
        <v>1</v>
      </c>
      <c r="AM36" s="57">
        <f t="shared" si="1"/>
        <v>0</v>
      </c>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13"/>
    </row>
    <row r="37" spans="1:66" ht="21.95" customHeight="1" x14ac:dyDescent="0.15">
      <c r="A37" s="7"/>
      <c r="B37" s="24">
        <v>23</v>
      </c>
      <c r="C37" s="56">
        <v>0.5</v>
      </c>
      <c r="D37" s="55">
        <v>0</v>
      </c>
      <c r="E37" s="54">
        <f t="shared" si="6"/>
        <v>0.5</v>
      </c>
      <c r="F37" s="57">
        <f t="shared" si="0"/>
        <v>0</v>
      </c>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24">
        <v>23</v>
      </c>
      <c r="AJ37" s="56">
        <v>0.8</v>
      </c>
      <c r="AK37" s="53">
        <v>0</v>
      </c>
      <c r="AL37" s="54">
        <f t="shared" si="7"/>
        <v>0.8</v>
      </c>
      <c r="AM37" s="57">
        <f t="shared" si="1"/>
        <v>0</v>
      </c>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13"/>
    </row>
    <row r="38" spans="1:66" ht="21.95" customHeight="1" x14ac:dyDescent="0.15">
      <c r="A38" s="7"/>
      <c r="B38" s="24">
        <v>24</v>
      </c>
      <c r="C38" s="58">
        <v>0.5</v>
      </c>
      <c r="D38" s="55">
        <v>0</v>
      </c>
      <c r="E38" s="54">
        <f>IF(D38=0,C38,IF((C38-D38)&lt;=0,0,C38))</f>
        <v>0.5</v>
      </c>
      <c r="F38" s="57">
        <f t="shared" si="0"/>
        <v>0</v>
      </c>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24">
        <v>24</v>
      </c>
      <c r="AJ38" s="58">
        <v>0.5</v>
      </c>
      <c r="AK38" s="55">
        <v>0</v>
      </c>
      <c r="AL38" s="54">
        <f>IF(AK38=0,AJ38,IF((AJ38-AK38)&lt;=0,0,AJ38))</f>
        <v>0.5</v>
      </c>
      <c r="AM38" s="57">
        <f t="shared" si="1"/>
        <v>0</v>
      </c>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13"/>
    </row>
    <row r="39" spans="1:66" ht="20.100000000000001" customHeight="1" x14ac:dyDescent="0.15">
      <c r="A39" s="7"/>
      <c r="B39" s="24" t="s">
        <v>18</v>
      </c>
      <c r="C39" s="31">
        <f>SUM(C15:C38)</f>
        <v>20.8</v>
      </c>
      <c r="D39" s="27">
        <f>SUM(D15:D38)</f>
        <v>23.8</v>
      </c>
      <c r="E39" s="27">
        <f>SUM(E15:E38)</f>
        <v>15.600000000000001</v>
      </c>
      <c r="F39" s="28">
        <f>SUM(F15:F38)</f>
        <v>18.600000000000001</v>
      </c>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24" t="s">
        <v>18</v>
      </c>
      <c r="AJ39" s="59">
        <f>SUM(AJ15:AJ38)</f>
        <v>23.1</v>
      </c>
      <c r="AK39" s="54">
        <f>SUM(AK15:AK38)</f>
        <v>30.5</v>
      </c>
      <c r="AL39" s="54">
        <f>SUM(AL15:AL38)</f>
        <v>15.4</v>
      </c>
      <c r="AM39" s="57">
        <f>SUM(AM15:AM38)</f>
        <v>22.8</v>
      </c>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13"/>
    </row>
    <row r="40" spans="1:66" ht="20.100000000000001" customHeight="1" x14ac:dyDescent="0.15">
      <c r="A40" s="7"/>
      <c r="B40" s="35" t="s">
        <v>19</v>
      </c>
      <c r="C40" s="36"/>
      <c r="D40" s="37"/>
      <c r="E40" s="37"/>
      <c r="F40" s="3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35" t="s">
        <v>19</v>
      </c>
      <c r="AJ40" s="60"/>
      <c r="AK40" s="61"/>
      <c r="AL40" s="61"/>
      <c r="AM40" s="62"/>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13"/>
    </row>
    <row r="41" spans="1:66" ht="20.100000000000001" customHeight="1" x14ac:dyDescent="0.15">
      <c r="A41" s="7"/>
      <c r="B41" s="39" t="s">
        <v>20</v>
      </c>
      <c r="C41" s="40">
        <f>MAX(C15:C38)</f>
        <v>2.5</v>
      </c>
      <c r="D41" s="41">
        <f>MAX(D15:D38)</f>
        <v>4</v>
      </c>
      <c r="E41" s="41">
        <f>MAX(E15:E38)</f>
        <v>2.5</v>
      </c>
      <c r="F41" s="42">
        <f>MAX(F15:F38)</f>
        <v>3.3</v>
      </c>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39" t="s">
        <v>20</v>
      </c>
      <c r="AJ41" s="63">
        <f>MAX(AJ15:AJ38)</f>
        <v>2.5</v>
      </c>
      <c r="AK41" s="64">
        <f>MAX(AK15:AK38)</f>
        <v>5.5</v>
      </c>
      <c r="AL41" s="64">
        <f>MAX(AL15:AL38)</f>
        <v>2.5</v>
      </c>
      <c r="AM41" s="65">
        <f>MAX(AM15:AM38)</f>
        <v>4</v>
      </c>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13"/>
    </row>
    <row r="42" spans="1:66" ht="20.100000000000001" customHeight="1" x14ac:dyDescent="0.15">
      <c r="A42" s="7"/>
      <c r="B42" s="24" t="s">
        <v>21</v>
      </c>
      <c r="C42" s="31">
        <f>AVERAGE(C15:C38)</f>
        <v>0.8666666666666667</v>
      </c>
      <c r="D42" s="27">
        <f>AVERAGE(D15:D38)</f>
        <v>0.9916666666666667</v>
      </c>
      <c r="E42" s="27">
        <f>AVERAGE(E15:E38)</f>
        <v>0.65</v>
      </c>
      <c r="F42" s="28">
        <f>AVERAGE(F15:F38)</f>
        <v>0.77500000000000002</v>
      </c>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4" t="s">
        <v>21</v>
      </c>
      <c r="AJ42" s="59">
        <f>AVERAGE(AJ15:AJ38)</f>
        <v>0.96250000000000002</v>
      </c>
      <c r="AK42" s="54">
        <f>AVERAGE(AK15:AK38)</f>
        <v>1.2708333333333333</v>
      </c>
      <c r="AL42" s="54">
        <f>AVERAGE(AL15:AL38)</f>
        <v>0.64166666666666672</v>
      </c>
      <c r="AM42" s="57">
        <f>AVERAGE(AM15:AM38)</f>
        <v>0.95000000000000007</v>
      </c>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13"/>
    </row>
    <row r="43" spans="1:66" x14ac:dyDescent="0.15">
      <c r="A43" s="7"/>
      <c r="B43" s="46"/>
      <c r="C43" s="47"/>
      <c r="D43" s="47"/>
      <c r="E43" s="47"/>
      <c r="F43" s="47"/>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13"/>
    </row>
    <row r="44" spans="1:66" x14ac:dyDescent="0.15">
      <c r="A44" s="7"/>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13"/>
    </row>
    <row r="45" spans="1:66" x14ac:dyDescent="0.15">
      <c r="A45" s="7"/>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13"/>
    </row>
    <row r="46" spans="1:66" x14ac:dyDescent="0.15">
      <c r="A46" s="7"/>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13"/>
    </row>
    <row r="47" spans="1:66" x14ac:dyDescent="0.15">
      <c r="A47" s="7"/>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13"/>
    </row>
    <row r="48" spans="1:66" x14ac:dyDescent="0.15">
      <c r="A48" s="7"/>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13"/>
    </row>
    <row r="49" spans="1:66" ht="12.7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pageSetUpPr fitToPage="1"/>
  </sheetPr>
  <dimension ref="A1:CF49"/>
  <sheetViews>
    <sheetView view="pageBreakPreview" zoomScaleNormal="70" zoomScaleSheetLayoutView="100" workbookViewId="0">
      <selection activeCell="C15" sqref="C15"/>
    </sheetView>
  </sheetViews>
  <sheetFormatPr defaultRowHeight="12" x14ac:dyDescent="0.15"/>
  <cols>
    <col min="1" max="1" width="2.75" style="1" customWidth="1"/>
    <col min="2" max="6" width="9" style="1"/>
    <col min="7" max="7" width="3" style="1" customWidth="1"/>
    <col min="8" max="34" width="2.125" style="1" customWidth="1"/>
    <col min="35" max="39" width="9" style="1"/>
    <col min="40" max="98" width="2.125" style="1" customWidth="1"/>
    <col min="99" max="16384" width="9" style="1"/>
  </cols>
  <sheetData>
    <row r="1" spans="1:84" x14ac:dyDescent="0.15">
      <c r="BN1" s="2" t="s">
        <v>0</v>
      </c>
    </row>
    <row r="3" spans="1:84" ht="12.75" thickBot="1" x14ac:dyDescent="0.2">
      <c r="BN3" s="2" t="s">
        <v>1</v>
      </c>
    </row>
    <row r="4" spans="1:84" ht="18.75" customHeight="1" x14ac:dyDescent="0.15">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5"/>
      <c r="AO4" s="5"/>
      <c r="AP4" s="5"/>
      <c r="AQ4" s="5"/>
      <c r="AR4" s="5"/>
      <c r="AS4" s="5"/>
      <c r="AT4" s="5"/>
      <c r="AU4" s="5"/>
      <c r="AV4" s="5"/>
      <c r="AW4" s="5"/>
      <c r="AX4" s="5"/>
      <c r="AY4" s="5"/>
      <c r="AZ4" s="5"/>
      <c r="BA4" s="5"/>
      <c r="BB4" s="5"/>
      <c r="BC4" s="5"/>
      <c r="BD4" s="5"/>
      <c r="BE4" s="5"/>
      <c r="BF4" s="5"/>
      <c r="BG4" s="5"/>
      <c r="BH4" s="5"/>
      <c r="BI4" s="5"/>
      <c r="BJ4" s="5"/>
      <c r="BK4" s="5"/>
      <c r="BL4" s="5"/>
      <c r="BM4" s="5"/>
      <c r="BN4" s="6" t="s">
        <v>2</v>
      </c>
    </row>
    <row r="5" spans="1:84" ht="18.75" customHeight="1" x14ac:dyDescent="0.1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9" t="s">
        <v>3</v>
      </c>
      <c r="BN5" s="10"/>
    </row>
    <row r="6" spans="1:84" x14ac:dyDescent="0.15">
      <c r="A6" s="66" t="s">
        <v>4</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8"/>
    </row>
    <row r="7" spans="1:84" x14ac:dyDescent="0.15">
      <c r="A7" s="69" t="s">
        <v>5</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1"/>
    </row>
    <row r="8" spans="1:84" x14ac:dyDescent="0.15">
      <c r="A8" s="11"/>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3"/>
    </row>
    <row r="9" spans="1:84" ht="15" customHeight="1" x14ac:dyDescent="0.15">
      <c r="A9" s="11"/>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4"/>
      <c r="BO9" s="12"/>
      <c r="BP9" s="12"/>
      <c r="BQ9" s="12"/>
      <c r="BR9" s="12"/>
      <c r="BS9" s="12"/>
      <c r="BT9" s="12"/>
      <c r="BU9" s="12"/>
      <c r="BV9" s="12"/>
      <c r="BW9" s="12"/>
      <c r="BX9" s="12"/>
      <c r="BY9" s="12"/>
      <c r="BZ9" s="12"/>
      <c r="CA9" s="12"/>
      <c r="CB9" s="12"/>
      <c r="CC9" s="12"/>
      <c r="CD9" s="12"/>
      <c r="CE9" s="12"/>
      <c r="CF9" s="12"/>
    </row>
    <row r="10" spans="1:84"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t="s">
        <v>6</v>
      </c>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9" t="s">
        <v>22</v>
      </c>
      <c r="BN10" s="13"/>
    </row>
    <row r="11" spans="1:84" x14ac:dyDescent="0.15">
      <c r="A11" s="7"/>
      <c r="B11" s="15" t="s">
        <v>8</v>
      </c>
      <c r="C11" s="15" t="s">
        <v>23</v>
      </c>
      <c r="D11" s="15"/>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t="s">
        <v>24</v>
      </c>
      <c r="AG11" s="8"/>
      <c r="AH11" s="8"/>
      <c r="AI11" s="15" t="s">
        <v>8</v>
      </c>
      <c r="AJ11" s="15"/>
      <c r="AK11" s="15"/>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9" t="s">
        <v>25</v>
      </c>
      <c r="BN11" s="13"/>
    </row>
    <row r="12" spans="1:84" x14ac:dyDescent="0.15">
      <c r="A12" s="7"/>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13"/>
    </row>
    <row r="13" spans="1:84" x14ac:dyDescent="0.15">
      <c r="A13" s="7"/>
      <c r="B13" s="16"/>
      <c r="C13" s="17" t="s">
        <v>13</v>
      </c>
      <c r="D13" s="18" t="s">
        <v>14</v>
      </c>
      <c r="E13" s="18" t="s">
        <v>15</v>
      </c>
      <c r="F13" s="19" t="s">
        <v>16</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16"/>
      <c r="AJ13" s="17" t="s">
        <v>13</v>
      </c>
      <c r="AK13" s="18" t="s">
        <v>14</v>
      </c>
      <c r="AL13" s="18" t="s">
        <v>15</v>
      </c>
      <c r="AM13" s="19" t="s">
        <v>16</v>
      </c>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13"/>
    </row>
    <row r="14" spans="1:84" x14ac:dyDescent="0.15">
      <c r="A14" s="7"/>
      <c r="B14" s="20"/>
      <c r="C14" s="21" t="s">
        <v>17</v>
      </c>
      <c r="D14" s="22" t="s">
        <v>17</v>
      </c>
      <c r="E14" s="22" t="s">
        <v>17</v>
      </c>
      <c r="F14" s="23" t="s">
        <v>17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20"/>
      <c r="AJ14" s="21" t="s">
        <v>17</v>
      </c>
      <c r="AK14" s="22" t="s">
        <v>17</v>
      </c>
      <c r="AL14" s="22" t="s">
        <v>17</v>
      </c>
      <c r="AM14" s="23" t="s">
        <v>17</v>
      </c>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13"/>
    </row>
    <row r="15" spans="1:84" ht="21.95" customHeight="1" x14ac:dyDescent="0.15">
      <c r="A15" s="7"/>
      <c r="B15" s="24">
        <v>1</v>
      </c>
      <c r="C15" s="25">
        <v>0.8</v>
      </c>
      <c r="D15" s="26">
        <v>0</v>
      </c>
      <c r="E15" s="27">
        <f>IF(D15=0,C15,IF((C15-D15)&lt;=0,0,C15-D15))</f>
        <v>0.8</v>
      </c>
      <c r="F15" s="28">
        <f>IF(C15&gt;D15,0,D15-C15)</f>
        <v>0</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24">
        <v>1</v>
      </c>
      <c r="AJ15" s="25"/>
      <c r="AK15" s="26"/>
      <c r="AL15" s="27"/>
      <c r="AM15" s="2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13"/>
    </row>
    <row r="16" spans="1:84" ht="21.95" customHeight="1" x14ac:dyDescent="0.15">
      <c r="A16" s="7"/>
      <c r="B16" s="24">
        <v>2</v>
      </c>
      <c r="C16" s="25">
        <v>0.8</v>
      </c>
      <c r="D16" s="26">
        <v>0</v>
      </c>
      <c r="E16" s="27">
        <f>IF(D16=0,C16,IF((C16-D16)&lt;=0,0,C16-D16))</f>
        <v>0.8</v>
      </c>
      <c r="F16" s="28">
        <f t="shared" ref="F16:F38" si="0">IF(C16&gt;D16,0,D16-C16)</f>
        <v>0</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24">
        <v>2</v>
      </c>
      <c r="AJ16" s="25"/>
      <c r="AK16" s="26"/>
      <c r="AL16" s="27"/>
      <c r="AM16" s="2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13"/>
    </row>
    <row r="17" spans="1:66" ht="21.95" customHeight="1" x14ac:dyDescent="0.15">
      <c r="A17" s="7"/>
      <c r="B17" s="24">
        <v>3</v>
      </c>
      <c r="C17" s="25">
        <v>0.8</v>
      </c>
      <c r="D17" s="26">
        <v>0</v>
      </c>
      <c r="E17" s="27">
        <f t="shared" ref="E17:E30" si="1">IF(D17=0,C17,IF((C17-D17)&lt;=0,0,C17-D17))</f>
        <v>0.8</v>
      </c>
      <c r="F17" s="28">
        <f t="shared" si="0"/>
        <v>0</v>
      </c>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24">
        <v>3</v>
      </c>
      <c r="AJ17" s="25"/>
      <c r="AK17" s="26"/>
      <c r="AL17" s="27"/>
      <c r="AM17" s="2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13"/>
    </row>
    <row r="18" spans="1:66" ht="21.95" customHeight="1" x14ac:dyDescent="0.15">
      <c r="A18" s="7"/>
      <c r="B18" s="24">
        <v>4</v>
      </c>
      <c r="C18" s="25">
        <v>0.8</v>
      </c>
      <c r="D18" s="26">
        <v>0</v>
      </c>
      <c r="E18" s="27">
        <f t="shared" si="1"/>
        <v>0.8</v>
      </c>
      <c r="F18" s="28">
        <f t="shared" si="0"/>
        <v>0</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24">
        <v>4</v>
      </c>
      <c r="AJ18" s="25"/>
      <c r="AK18" s="26"/>
      <c r="AL18" s="27"/>
      <c r="AM18" s="2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13"/>
    </row>
    <row r="19" spans="1:66" ht="21.95" customHeight="1" x14ac:dyDescent="0.15">
      <c r="A19" s="7"/>
      <c r="B19" s="24">
        <v>5</v>
      </c>
      <c r="C19" s="25">
        <v>0.8</v>
      </c>
      <c r="D19" s="26">
        <v>0</v>
      </c>
      <c r="E19" s="27">
        <f t="shared" si="1"/>
        <v>0.8</v>
      </c>
      <c r="F19" s="28">
        <f t="shared" si="0"/>
        <v>0</v>
      </c>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24">
        <v>5</v>
      </c>
      <c r="AJ19" s="25"/>
      <c r="AK19" s="26"/>
      <c r="AL19" s="27"/>
      <c r="AM19" s="28"/>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13"/>
    </row>
    <row r="20" spans="1:66" ht="21.95" customHeight="1" x14ac:dyDescent="0.15">
      <c r="A20" s="7"/>
      <c r="B20" s="24">
        <v>6</v>
      </c>
      <c r="C20" s="25">
        <v>1</v>
      </c>
      <c r="D20" s="26">
        <v>0</v>
      </c>
      <c r="E20" s="27">
        <f t="shared" si="1"/>
        <v>1</v>
      </c>
      <c r="F20" s="28">
        <f t="shared" si="0"/>
        <v>0</v>
      </c>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24">
        <v>6</v>
      </c>
      <c r="AJ20" s="25"/>
      <c r="AK20" s="26"/>
      <c r="AL20" s="27"/>
      <c r="AM20" s="28"/>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13"/>
    </row>
    <row r="21" spans="1:66" ht="21.95" customHeight="1" x14ac:dyDescent="0.15">
      <c r="A21" s="7"/>
      <c r="B21" s="24">
        <v>7</v>
      </c>
      <c r="C21" s="25">
        <v>1</v>
      </c>
      <c r="D21" s="26">
        <v>1</v>
      </c>
      <c r="E21" s="27">
        <f t="shared" si="1"/>
        <v>0</v>
      </c>
      <c r="F21" s="28">
        <f t="shared" si="0"/>
        <v>0</v>
      </c>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24">
        <v>7</v>
      </c>
      <c r="AJ21" s="25"/>
      <c r="AK21" s="26"/>
      <c r="AL21" s="27"/>
      <c r="AM21" s="28"/>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13"/>
    </row>
    <row r="22" spans="1:66" ht="21.95" customHeight="1" x14ac:dyDescent="0.15">
      <c r="A22" s="7"/>
      <c r="B22" s="24">
        <v>8</v>
      </c>
      <c r="C22" s="25">
        <v>0.8</v>
      </c>
      <c r="D22" s="26">
        <v>2</v>
      </c>
      <c r="E22" s="27">
        <f>IF(D22=0,C22,IF((C22-D22)&lt;=0,0,C22-D22))</f>
        <v>0</v>
      </c>
      <c r="F22" s="28">
        <f t="shared" si="0"/>
        <v>1.2</v>
      </c>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24">
        <v>8</v>
      </c>
      <c r="AJ22" s="25"/>
      <c r="AK22" s="26"/>
      <c r="AL22" s="27"/>
      <c r="AM22" s="2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13"/>
    </row>
    <row r="23" spans="1:66" ht="21.95" customHeight="1" x14ac:dyDescent="0.15">
      <c r="A23" s="7"/>
      <c r="B23" s="24">
        <v>9</v>
      </c>
      <c r="C23" s="25">
        <v>0.8</v>
      </c>
      <c r="D23" s="26">
        <v>3</v>
      </c>
      <c r="E23" s="27">
        <f>IF(D23=0,C23,IF((C23-D23)&lt;=0,0,C23-D23))</f>
        <v>0</v>
      </c>
      <c r="F23" s="28">
        <f t="shared" si="0"/>
        <v>2.2000000000000002</v>
      </c>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24">
        <v>9</v>
      </c>
      <c r="AJ23" s="25"/>
      <c r="AK23" s="26"/>
      <c r="AL23" s="27"/>
      <c r="AM23" s="28"/>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13"/>
    </row>
    <row r="24" spans="1:66" ht="21.95" customHeight="1" x14ac:dyDescent="0.15">
      <c r="A24" s="7"/>
      <c r="B24" s="24">
        <v>10</v>
      </c>
      <c r="C24" s="25">
        <v>0.5</v>
      </c>
      <c r="D24" s="26">
        <v>3.8</v>
      </c>
      <c r="E24" s="27">
        <f>IF(D24=0,C24,IF((C24-D24)&lt;=0,0,C24-D24))</f>
        <v>0</v>
      </c>
      <c r="F24" s="28">
        <f t="shared" si="0"/>
        <v>3.3</v>
      </c>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24">
        <v>10</v>
      </c>
      <c r="AJ24" s="25"/>
      <c r="AK24" s="26"/>
      <c r="AL24" s="27"/>
      <c r="AM24" s="2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13"/>
    </row>
    <row r="25" spans="1:66" ht="21.95" customHeight="1" x14ac:dyDescent="0.15">
      <c r="A25" s="7"/>
      <c r="B25" s="24">
        <v>11</v>
      </c>
      <c r="C25" s="25">
        <v>0.5</v>
      </c>
      <c r="D25" s="26">
        <v>4</v>
      </c>
      <c r="E25" s="27">
        <f>IF(D25=0,C25,IF((C25-D25)&lt;=0,0,C25-D25))</f>
        <v>0</v>
      </c>
      <c r="F25" s="28">
        <f t="shared" si="0"/>
        <v>3.5</v>
      </c>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24">
        <v>11</v>
      </c>
      <c r="AJ25" s="25"/>
      <c r="AK25" s="26"/>
      <c r="AL25" s="27"/>
      <c r="AM25" s="2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13"/>
    </row>
    <row r="26" spans="1:66" ht="21.95" customHeight="1" x14ac:dyDescent="0.15">
      <c r="A26" s="7"/>
      <c r="B26" s="24">
        <v>12</v>
      </c>
      <c r="C26" s="25">
        <v>1.5</v>
      </c>
      <c r="D26" s="26">
        <v>3.8</v>
      </c>
      <c r="E26" s="27">
        <f t="shared" si="1"/>
        <v>0</v>
      </c>
      <c r="F26" s="28">
        <f t="shared" si="0"/>
        <v>2.2999999999999998</v>
      </c>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24">
        <v>12</v>
      </c>
      <c r="AJ26" s="25"/>
      <c r="AK26" s="26"/>
      <c r="AL26" s="27"/>
      <c r="AM26" s="28"/>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13"/>
    </row>
    <row r="27" spans="1:66" ht="21.95" customHeight="1" x14ac:dyDescent="0.15">
      <c r="A27" s="7"/>
      <c r="B27" s="24">
        <v>13</v>
      </c>
      <c r="C27" s="25">
        <v>1</v>
      </c>
      <c r="D27" s="26">
        <v>3</v>
      </c>
      <c r="E27" s="27">
        <f>IF(D27=0,C27,IF((C27-D27)&lt;=0,0,C27-D27))</f>
        <v>0</v>
      </c>
      <c r="F27" s="28">
        <f t="shared" si="0"/>
        <v>2</v>
      </c>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24">
        <v>13</v>
      </c>
      <c r="AJ27" s="25"/>
      <c r="AK27" s="26"/>
      <c r="AL27" s="27"/>
      <c r="AM27" s="2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13"/>
    </row>
    <row r="28" spans="1:66" ht="21.95" customHeight="1" x14ac:dyDescent="0.15">
      <c r="A28" s="7"/>
      <c r="B28" s="24">
        <v>14</v>
      </c>
      <c r="C28" s="25">
        <v>0.5</v>
      </c>
      <c r="D28" s="26">
        <v>2</v>
      </c>
      <c r="E28" s="27">
        <f t="shared" si="1"/>
        <v>0</v>
      </c>
      <c r="F28" s="28">
        <f t="shared" si="0"/>
        <v>1.5</v>
      </c>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24">
        <v>14</v>
      </c>
      <c r="AJ28" s="25"/>
      <c r="AK28" s="26"/>
      <c r="AL28" s="27"/>
      <c r="AM28" s="2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13"/>
    </row>
    <row r="29" spans="1:66" ht="21.95" customHeight="1" x14ac:dyDescent="0.15">
      <c r="A29" s="7"/>
      <c r="B29" s="24">
        <v>15</v>
      </c>
      <c r="C29" s="25">
        <v>0.5</v>
      </c>
      <c r="D29" s="26">
        <v>1</v>
      </c>
      <c r="E29" s="27">
        <f t="shared" si="1"/>
        <v>0</v>
      </c>
      <c r="F29" s="28">
        <f t="shared" si="0"/>
        <v>0.5</v>
      </c>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24">
        <v>15</v>
      </c>
      <c r="AJ29" s="25"/>
      <c r="AK29" s="26"/>
      <c r="AL29" s="27"/>
      <c r="AM29" s="2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13"/>
    </row>
    <row r="30" spans="1:66" ht="21.95" customHeight="1" x14ac:dyDescent="0.15">
      <c r="A30" s="7"/>
      <c r="B30" s="24">
        <v>16</v>
      </c>
      <c r="C30" s="25">
        <v>1</v>
      </c>
      <c r="D30" s="26">
        <v>0.2</v>
      </c>
      <c r="E30" s="27">
        <f t="shared" si="1"/>
        <v>0.8</v>
      </c>
      <c r="F30" s="28">
        <f t="shared" si="0"/>
        <v>0</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24">
        <v>16</v>
      </c>
      <c r="AJ30" s="25"/>
      <c r="AK30" s="26"/>
      <c r="AL30" s="27"/>
      <c r="AM30" s="2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13"/>
    </row>
    <row r="31" spans="1:66" ht="21.95" customHeight="1" x14ac:dyDescent="0.15">
      <c r="A31" s="7"/>
      <c r="B31" s="24">
        <v>17</v>
      </c>
      <c r="C31" s="25">
        <v>1.5</v>
      </c>
      <c r="D31" s="26">
        <v>0</v>
      </c>
      <c r="E31" s="27">
        <f>IF(D31=0,C31,IF((C31-D31)&lt;=0,0,C31-D31))</f>
        <v>1.5</v>
      </c>
      <c r="F31" s="28">
        <f t="shared" si="0"/>
        <v>0</v>
      </c>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24">
        <v>17</v>
      </c>
      <c r="AJ31" s="25"/>
      <c r="AK31" s="26"/>
      <c r="AL31" s="27"/>
      <c r="AM31" s="2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13"/>
    </row>
    <row r="32" spans="1:66" ht="21.95" customHeight="1" x14ac:dyDescent="0.15">
      <c r="A32" s="7"/>
      <c r="B32" s="24">
        <v>18</v>
      </c>
      <c r="C32" s="25">
        <v>2</v>
      </c>
      <c r="D32" s="26">
        <v>0</v>
      </c>
      <c r="E32" s="27">
        <f t="shared" ref="E32:E37" si="2">IF(D32=0,C32,IF((C32-D32)&lt;=0,0,C32-D32))</f>
        <v>2</v>
      </c>
      <c r="F32" s="28">
        <f t="shared" si="0"/>
        <v>0</v>
      </c>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24">
        <v>18</v>
      </c>
      <c r="AJ32" s="25"/>
      <c r="AK32" s="26"/>
      <c r="AL32" s="27"/>
      <c r="AM32" s="2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13"/>
    </row>
    <row r="33" spans="1:66" ht="21.95" customHeight="1" x14ac:dyDescent="0.15">
      <c r="A33" s="7"/>
      <c r="B33" s="24">
        <v>19</v>
      </c>
      <c r="C33" s="25">
        <v>2.5</v>
      </c>
      <c r="D33" s="26">
        <v>0</v>
      </c>
      <c r="E33" s="27">
        <f t="shared" si="2"/>
        <v>2.5</v>
      </c>
      <c r="F33" s="28">
        <f t="shared" si="0"/>
        <v>0</v>
      </c>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24">
        <v>19</v>
      </c>
      <c r="AJ33" s="25"/>
      <c r="AK33" s="26"/>
      <c r="AL33" s="27"/>
      <c r="AM33" s="2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13"/>
    </row>
    <row r="34" spans="1:66" ht="21.95" customHeight="1" x14ac:dyDescent="0.15">
      <c r="A34" s="7"/>
      <c r="B34" s="24">
        <v>20</v>
      </c>
      <c r="C34" s="25">
        <v>1.5</v>
      </c>
      <c r="D34" s="26">
        <v>0</v>
      </c>
      <c r="E34" s="27">
        <f t="shared" si="2"/>
        <v>1.5</v>
      </c>
      <c r="F34" s="28">
        <f t="shared" si="0"/>
        <v>0</v>
      </c>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24">
        <v>20</v>
      </c>
      <c r="AJ34" s="25"/>
      <c r="AK34" s="26"/>
      <c r="AL34" s="27"/>
      <c r="AM34" s="2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13"/>
    </row>
    <row r="35" spans="1:66" ht="21.95" customHeight="1" x14ac:dyDescent="0.15">
      <c r="A35" s="7"/>
      <c r="B35" s="24">
        <v>21</v>
      </c>
      <c r="C35" s="25">
        <v>1.5</v>
      </c>
      <c r="D35" s="26">
        <v>0</v>
      </c>
      <c r="E35" s="27">
        <f t="shared" si="2"/>
        <v>1.5</v>
      </c>
      <c r="F35" s="28">
        <f t="shared" si="0"/>
        <v>0</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24">
        <v>21</v>
      </c>
      <c r="AJ35" s="25"/>
      <c r="AK35" s="26"/>
      <c r="AL35" s="27"/>
      <c r="AM35" s="2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13"/>
    </row>
    <row r="36" spans="1:66" ht="21.95" customHeight="1" x14ac:dyDescent="0.15">
      <c r="A36" s="7"/>
      <c r="B36" s="24">
        <v>22</v>
      </c>
      <c r="C36" s="25">
        <v>1.5</v>
      </c>
      <c r="D36" s="26">
        <v>0</v>
      </c>
      <c r="E36" s="27">
        <f t="shared" si="2"/>
        <v>1.5</v>
      </c>
      <c r="F36" s="28">
        <f t="shared" si="0"/>
        <v>0</v>
      </c>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24">
        <v>22</v>
      </c>
      <c r="AJ36" s="25"/>
      <c r="AK36" s="26"/>
      <c r="AL36" s="27"/>
      <c r="AM36" s="2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13"/>
    </row>
    <row r="37" spans="1:66" ht="21.95" customHeight="1" x14ac:dyDescent="0.15">
      <c r="A37" s="7"/>
      <c r="B37" s="24">
        <v>23</v>
      </c>
      <c r="C37" s="25">
        <v>1.5</v>
      </c>
      <c r="D37" s="26">
        <v>0</v>
      </c>
      <c r="E37" s="27">
        <f t="shared" si="2"/>
        <v>1.5</v>
      </c>
      <c r="F37" s="28">
        <f t="shared" si="0"/>
        <v>0</v>
      </c>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24">
        <v>23</v>
      </c>
      <c r="AJ37" s="25"/>
      <c r="AK37" s="26"/>
      <c r="AL37" s="27"/>
      <c r="AM37" s="2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13"/>
    </row>
    <row r="38" spans="1:66" ht="21.95" customHeight="1" x14ac:dyDescent="0.15">
      <c r="A38" s="7"/>
      <c r="B38" s="24">
        <v>24</v>
      </c>
      <c r="C38" s="30">
        <v>1</v>
      </c>
      <c r="D38" s="29">
        <v>0</v>
      </c>
      <c r="E38" s="27">
        <f>IF(D38=0,C38,IF((C38-D38)&lt;=0,0,C38))</f>
        <v>1</v>
      </c>
      <c r="F38" s="28">
        <f t="shared" si="0"/>
        <v>0</v>
      </c>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24">
        <v>24</v>
      </c>
      <c r="AJ38" s="30"/>
      <c r="AK38" s="29"/>
      <c r="AL38" s="27"/>
      <c r="AM38" s="2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13"/>
    </row>
    <row r="39" spans="1:66" ht="20.100000000000001" customHeight="1" x14ac:dyDescent="0.15">
      <c r="A39" s="7"/>
      <c r="B39" s="24" t="s">
        <v>18</v>
      </c>
      <c r="C39" s="31">
        <f>SUM(C15:C38)</f>
        <v>26.1</v>
      </c>
      <c r="D39" s="27">
        <f>SUM(D15:D38)</f>
        <v>23.8</v>
      </c>
      <c r="E39" s="27">
        <f>SUM(E15:E38)</f>
        <v>18.8</v>
      </c>
      <c r="F39" s="28">
        <f>SUM(F15:F38)</f>
        <v>16.5</v>
      </c>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24" t="s">
        <v>18</v>
      </c>
      <c r="AJ39" s="32">
        <f>SUM(AJ15:AJ38)</f>
        <v>0</v>
      </c>
      <c r="AK39" s="33">
        <f>SUM(AK15:AK38)</f>
        <v>0</v>
      </c>
      <c r="AL39" s="33">
        <f>SUM(AL15:AL38)</f>
        <v>0</v>
      </c>
      <c r="AM39" s="34">
        <f>SUM(AM15:AM38)</f>
        <v>0</v>
      </c>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13"/>
    </row>
    <row r="40" spans="1:66" ht="20.100000000000001" customHeight="1" x14ac:dyDescent="0.15">
      <c r="A40" s="7"/>
      <c r="B40" s="35" t="s">
        <v>19</v>
      </c>
      <c r="C40" s="36"/>
      <c r="D40" s="37"/>
      <c r="E40" s="37"/>
      <c r="F40" s="3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35" t="s">
        <v>19</v>
      </c>
      <c r="AJ40" s="36"/>
      <c r="AK40" s="37"/>
      <c r="AL40" s="37"/>
      <c r="AM40" s="3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13"/>
    </row>
    <row r="41" spans="1:66" ht="20.100000000000001" customHeight="1" x14ac:dyDescent="0.15">
      <c r="A41" s="7"/>
      <c r="B41" s="39" t="s">
        <v>20</v>
      </c>
      <c r="C41" s="40">
        <f>MAX(C15:C38)</f>
        <v>2.5</v>
      </c>
      <c r="D41" s="41">
        <f>MAX(D15:D38)</f>
        <v>4</v>
      </c>
      <c r="E41" s="41">
        <f>MAX(E15:E38)</f>
        <v>2.5</v>
      </c>
      <c r="F41" s="42">
        <f>MAX(F15:F38)</f>
        <v>3.5</v>
      </c>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39" t="s">
        <v>20</v>
      </c>
      <c r="AJ41" s="43">
        <f>MAX(AJ15:AJ38)</f>
        <v>0</v>
      </c>
      <c r="AK41" s="44">
        <f>MAX(AK15:AK38)</f>
        <v>0</v>
      </c>
      <c r="AL41" s="44">
        <f>MAX(AL15:AL38)</f>
        <v>0</v>
      </c>
      <c r="AM41" s="45">
        <f>MAX(AM15:AM38)</f>
        <v>0</v>
      </c>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13"/>
    </row>
    <row r="42" spans="1:66" ht="20.100000000000001" customHeight="1" x14ac:dyDescent="0.15">
      <c r="A42" s="7"/>
      <c r="B42" s="24" t="s">
        <v>21</v>
      </c>
      <c r="C42" s="31">
        <f>AVERAGE(C15:C38)</f>
        <v>1.0875000000000001</v>
      </c>
      <c r="D42" s="27">
        <f>AVERAGE(D15:D38)</f>
        <v>0.9916666666666667</v>
      </c>
      <c r="E42" s="27">
        <f>AVERAGE(E15:E38)</f>
        <v>0.78333333333333333</v>
      </c>
      <c r="F42" s="28">
        <f>AVERAGE(F15:F38)</f>
        <v>0.6875</v>
      </c>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4" t="s">
        <v>21</v>
      </c>
      <c r="AJ42" s="32" t="e">
        <f>AVERAGE(AJ15:AJ38)</f>
        <v>#DIV/0!</v>
      </c>
      <c r="AK42" s="33" t="e">
        <f>AVERAGE(AK15:AK38)</f>
        <v>#DIV/0!</v>
      </c>
      <c r="AL42" s="33" t="e">
        <f>AVERAGE(AL15:AL38)</f>
        <v>#DIV/0!</v>
      </c>
      <c r="AM42" s="34" t="e">
        <f>AVERAGE(AM15:AM38)</f>
        <v>#DIV/0!</v>
      </c>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13"/>
    </row>
    <row r="43" spans="1:66" x14ac:dyDescent="0.15">
      <c r="A43" s="7"/>
      <c r="B43" s="46"/>
      <c r="C43" s="47"/>
      <c r="D43" s="47"/>
      <c r="E43" s="47"/>
      <c r="F43" s="47"/>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13"/>
    </row>
    <row r="44" spans="1:66" x14ac:dyDescent="0.15">
      <c r="A44" s="7"/>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13"/>
    </row>
    <row r="45" spans="1:66" x14ac:dyDescent="0.15">
      <c r="A45" s="7"/>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13"/>
    </row>
    <row r="46" spans="1:66" x14ac:dyDescent="0.15">
      <c r="A46" s="7"/>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13"/>
    </row>
    <row r="47" spans="1:66" x14ac:dyDescent="0.15">
      <c r="A47" s="7"/>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13"/>
    </row>
    <row r="48" spans="1:66" x14ac:dyDescent="0.15">
      <c r="A48" s="7"/>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13"/>
    </row>
    <row r="49" spans="1:66" ht="12.7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pageSetUpPr fitToPage="1"/>
  </sheetPr>
  <dimension ref="A1:CF49"/>
  <sheetViews>
    <sheetView view="pageBreakPreview" topLeftCell="A4" zoomScaleNormal="70" zoomScaleSheetLayoutView="100" workbookViewId="0">
      <selection activeCell="E15" sqref="E15"/>
    </sheetView>
  </sheetViews>
  <sheetFormatPr defaultRowHeight="12" x14ac:dyDescent="0.15"/>
  <cols>
    <col min="1" max="1" width="2.75" style="1" customWidth="1"/>
    <col min="2" max="6" width="9" style="1"/>
    <col min="7" max="7" width="3" style="1" customWidth="1"/>
    <col min="8" max="34" width="2.125" style="1" customWidth="1"/>
    <col min="35" max="39" width="9" style="1"/>
    <col min="40" max="98" width="2.125" style="1" customWidth="1"/>
    <col min="99" max="16384" width="9" style="1"/>
  </cols>
  <sheetData>
    <row r="1" spans="1:84" x14ac:dyDescent="0.15">
      <c r="BN1" s="2" t="s">
        <v>0</v>
      </c>
    </row>
    <row r="3" spans="1:84" ht="12.75" thickBot="1" x14ac:dyDescent="0.2">
      <c r="BN3" s="2" t="s">
        <v>1</v>
      </c>
    </row>
    <row r="4" spans="1:84" ht="18.75" customHeight="1" x14ac:dyDescent="0.15">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5"/>
      <c r="AO4" s="5"/>
      <c r="AP4" s="5"/>
      <c r="AQ4" s="5"/>
      <c r="AR4" s="5"/>
      <c r="AS4" s="5"/>
      <c r="AT4" s="5"/>
      <c r="AU4" s="5"/>
      <c r="AV4" s="5"/>
      <c r="AW4" s="5"/>
      <c r="AX4" s="5"/>
      <c r="AY4" s="5"/>
      <c r="AZ4" s="5"/>
      <c r="BA4" s="5"/>
      <c r="BB4" s="5"/>
      <c r="BC4" s="5"/>
      <c r="BD4" s="5"/>
      <c r="BE4" s="5"/>
      <c r="BF4" s="5"/>
      <c r="BG4" s="5"/>
      <c r="BH4" s="5"/>
      <c r="BI4" s="5"/>
      <c r="BJ4" s="5"/>
      <c r="BK4" s="5"/>
      <c r="BL4" s="5"/>
      <c r="BM4" s="5"/>
      <c r="BN4" s="6" t="s">
        <v>2</v>
      </c>
    </row>
    <row r="5" spans="1:84" ht="18.75" customHeight="1" x14ac:dyDescent="0.1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9" t="s">
        <v>3</v>
      </c>
      <c r="BN5" s="10"/>
    </row>
    <row r="6" spans="1:84" x14ac:dyDescent="0.15">
      <c r="A6" s="66" t="s">
        <v>4</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8"/>
    </row>
    <row r="7" spans="1:84" x14ac:dyDescent="0.15">
      <c r="A7" s="69" t="s">
        <v>5</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1"/>
    </row>
    <row r="8" spans="1:84" x14ac:dyDescent="0.15">
      <c r="A8" s="11"/>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3"/>
    </row>
    <row r="9" spans="1:84" ht="15" customHeight="1" x14ac:dyDescent="0.15">
      <c r="A9" s="11"/>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4"/>
      <c r="BO9" s="12"/>
      <c r="BP9" s="12"/>
      <c r="BQ9" s="12"/>
      <c r="BR9" s="12"/>
      <c r="BS9" s="12"/>
      <c r="BT9" s="12"/>
      <c r="BU9" s="12"/>
      <c r="BV9" s="12"/>
      <c r="BW9" s="12"/>
      <c r="BX9" s="12"/>
      <c r="BY9" s="12"/>
      <c r="BZ9" s="12"/>
      <c r="CA9" s="12"/>
      <c r="CB9" s="12"/>
      <c r="CC9" s="12"/>
      <c r="CD9" s="12"/>
      <c r="CE9" s="12"/>
      <c r="CF9" s="12"/>
    </row>
    <row r="10" spans="1:84"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t="s">
        <v>26</v>
      </c>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9" t="s">
        <v>22</v>
      </c>
      <c r="BN10" s="13"/>
    </row>
    <row r="11" spans="1:84" x14ac:dyDescent="0.15">
      <c r="A11" s="7"/>
      <c r="B11" s="15" t="s">
        <v>8</v>
      </c>
      <c r="C11" s="15" t="s">
        <v>27</v>
      </c>
      <c r="D11" s="15"/>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t="s">
        <v>25</v>
      </c>
      <c r="AG11" s="8"/>
      <c r="AH11" s="8"/>
      <c r="AI11" s="15" t="s">
        <v>8</v>
      </c>
      <c r="AJ11" s="15"/>
      <c r="AK11" s="15"/>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9" t="s">
        <v>25</v>
      </c>
      <c r="BN11" s="13"/>
    </row>
    <row r="12" spans="1:84" x14ac:dyDescent="0.15">
      <c r="A12" s="7"/>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13"/>
    </row>
    <row r="13" spans="1:84" x14ac:dyDescent="0.15">
      <c r="A13" s="7"/>
      <c r="B13" s="16"/>
      <c r="C13" s="17" t="s">
        <v>13</v>
      </c>
      <c r="D13" s="18" t="s">
        <v>14</v>
      </c>
      <c r="E13" s="18" t="s">
        <v>15</v>
      </c>
      <c r="F13" s="19" t="s">
        <v>16</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16"/>
      <c r="AJ13" s="17" t="s">
        <v>13</v>
      </c>
      <c r="AK13" s="18" t="s">
        <v>14</v>
      </c>
      <c r="AL13" s="18" t="s">
        <v>15</v>
      </c>
      <c r="AM13" s="19" t="s">
        <v>16</v>
      </c>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13"/>
    </row>
    <row r="14" spans="1:84" x14ac:dyDescent="0.15">
      <c r="A14" s="7"/>
      <c r="B14" s="20"/>
      <c r="C14" s="21" t="s">
        <v>17</v>
      </c>
      <c r="D14" s="22" t="s">
        <v>17</v>
      </c>
      <c r="E14" s="22" t="s">
        <v>17</v>
      </c>
      <c r="F14" s="23" t="s">
        <v>17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20"/>
      <c r="AJ14" s="21" t="s">
        <v>17</v>
      </c>
      <c r="AK14" s="22" t="s">
        <v>17</v>
      </c>
      <c r="AL14" s="22" t="s">
        <v>17</v>
      </c>
      <c r="AM14" s="23" t="s">
        <v>17</v>
      </c>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13"/>
    </row>
    <row r="15" spans="1:84" ht="21.95" customHeight="1" x14ac:dyDescent="0.15">
      <c r="A15" s="7"/>
      <c r="B15" s="24">
        <v>1</v>
      </c>
      <c r="C15" s="25">
        <v>0.4</v>
      </c>
      <c r="D15" s="26">
        <v>0</v>
      </c>
      <c r="E15" s="27">
        <f>IF(D15=0,C15,IF((C15-D15)&lt;=0,0,C15-D15))</f>
        <v>0.4</v>
      </c>
      <c r="F15" s="51">
        <f>IF(C15&gt;D15,0,D15-C15)</f>
        <v>0</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24">
        <v>1</v>
      </c>
      <c r="AJ15" s="25"/>
      <c r="AK15" s="26"/>
      <c r="AL15" s="27"/>
      <c r="AM15" s="51"/>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13"/>
    </row>
    <row r="16" spans="1:84" ht="21.95" customHeight="1" x14ac:dyDescent="0.15">
      <c r="A16" s="7"/>
      <c r="B16" s="24">
        <v>2</v>
      </c>
      <c r="C16" s="25">
        <v>0.4</v>
      </c>
      <c r="D16" s="26">
        <v>0</v>
      </c>
      <c r="E16" s="27">
        <f>IF(D16=0,C16,IF((C16-D16)&lt;=0,0,C16-D16))</f>
        <v>0.4</v>
      </c>
      <c r="F16" s="51">
        <f t="shared" ref="F16:F38" si="0">IF(C16&gt;D16,0,D16-C16)</f>
        <v>0</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24">
        <v>2</v>
      </c>
      <c r="AJ16" s="25"/>
      <c r="AK16" s="26"/>
      <c r="AL16" s="27"/>
      <c r="AM16" s="51"/>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13"/>
    </row>
    <row r="17" spans="1:66" ht="21.95" customHeight="1" x14ac:dyDescent="0.15">
      <c r="A17" s="7"/>
      <c r="B17" s="24">
        <v>3</v>
      </c>
      <c r="C17" s="25">
        <v>0.4</v>
      </c>
      <c r="D17" s="26">
        <v>0</v>
      </c>
      <c r="E17" s="27">
        <f t="shared" ref="E17:E30" si="1">IF(D17=0,C17,IF((C17-D17)&lt;=0,0,C17-D17))</f>
        <v>0.4</v>
      </c>
      <c r="F17" s="51">
        <f t="shared" si="0"/>
        <v>0</v>
      </c>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24">
        <v>3</v>
      </c>
      <c r="AJ17" s="25"/>
      <c r="AK17" s="26"/>
      <c r="AL17" s="27"/>
      <c r="AM17" s="51"/>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13"/>
    </row>
    <row r="18" spans="1:66" ht="21.95" customHeight="1" x14ac:dyDescent="0.15">
      <c r="A18" s="7"/>
      <c r="B18" s="24">
        <v>4</v>
      </c>
      <c r="C18" s="25">
        <v>0.4</v>
      </c>
      <c r="D18" s="26">
        <v>0</v>
      </c>
      <c r="E18" s="27">
        <f t="shared" si="1"/>
        <v>0.4</v>
      </c>
      <c r="F18" s="51">
        <f t="shared" si="0"/>
        <v>0</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24">
        <v>4</v>
      </c>
      <c r="AJ18" s="25"/>
      <c r="AK18" s="26"/>
      <c r="AL18" s="27"/>
      <c r="AM18" s="51"/>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13"/>
    </row>
    <row r="19" spans="1:66" ht="21.95" customHeight="1" x14ac:dyDescent="0.15">
      <c r="A19" s="7"/>
      <c r="B19" s="24">
        <v>5</v>
      </c>
      <c r="C19" s="25">
        <v>0.4</v>
      </c>
      <c r="D19" s="26">
        <v>0</v>
      </c>
      <c r="E19" s="27">
        <f t="shared" si="1"/>
        <v>0.4</v>
      </c>
      <c r="F19" s="51">
        <f t="shared" si="0"/>
        <v>0</v>
      </c>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24">
        <v>5</v>
      </c>
      <c r="AJ19" s="25"/>
      <c r="AK19" s="26"/>
      <c r="AL19" s="27"/>
      <c r="AM19" s="51"/>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13"/>
    </row>
    <row r="20" spans="1:66" ht="21.95" customHeight="1" x14ac:dyDescent="0.15">
      <c r="A20" s="7"/>
      <c r="B20" s="24">
        <v>6</v>
      </c>
      <c r="C20" s="25">
        <v>1</v>
      </c>
      <c r="D20" s="26">
        <v>0</v>
      </c>
      <c r="E20" s="27">
        <f t="shared" si="1"/>
        <v>1</v>
      </c>
      <c r="F20" s="51">
        <f t="shared" si="0"/>
        <v>0</v>
      </c>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24">
        <v>6</v>
      </c>
      <c r="AJ20" s="25"/>
      <c r="AK20" s="26"/>
      <c r="AL20" s="27"/>
      <c r="AM20" s="51"/>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13"/>
    </row>
    <row r="21" spans="1:66" ht="21.95" customHeight="1" x14ac:dyDescent="0.15">
      <c r="A21" s="7"/>
      <c r="B21" s="24">
        <v>7</v>
      </c>
      <c r="C21" s="25">
        <v>1</v>
      </c>
      <c r="D21" s="26">
        <v>0</v>
      </c>
      <c r="E21" s="27">
        <f t="shared" si="1"/>
        <v>1</v>
      </c>
      <c r="F21" s="51">
        <f t="shared" si="0"/>
        <v>0</v>
      </c>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24">
        <v>7</v>
      </c>
      <c r="AJ21" s="25"/>
      <c r="AK21" s="26"/>
      <c r="AL21" s="27"/>
      <c r="AM21" s="51"/>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13"/>
    </row>
    <row r="22" spans="1:66" ht="21.95" customHeight="1" x14ac:dyDescent="0.15">
      <c r="A22" s="7"/>
      <c r="B22" s="24">
        <v>8</v>
      </c>
      <c r="C22" s="25">
        <v>0.5</v>
      </c>
      <c r="D22" s="26">
        <v>0</v>
      </c>
      <c r="E22" s="27">
        <f>IF(D22=0,C22,IF((C22-D22)&lt;=0,0,C22-D22))</f>
        <v>0.5</v>
      </c>
      <c r="F22" s="51">
        <f t="shared" si="0"/>
        <v>0</v>
      </c>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24">
        <v>8</v>
      </c>
      <c r="AJ22" s="25"/>
      <c r="AK22" s="26"/>
      <c r="AL22" s="27"/>
      <c r="AM22" s="52"/>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13"/>
    </row>
    <row r="23" spans="1:66" ht="21.95" customHeight="1" x14ac:dyDescent="0.15">
      <c r="A23" s="7"/>
      <c r="B23" s="24">
        <v>9</v>
      </c>
      <c r="C23" s="25">
        <v>0.5</v>
      </c>
      <c r="D23" s="26">
        <v>0</v>
      </c>
      <c r="E23" s="27">
        <f>IF(D23=0,C23,IF((C23-D23)&lt;=0,0,C23-D23))</f>
        <v>0.5</v>
      </c>
      <c r="F23" s="51">
        <f t="shared" si="0"/>
        <v>0</v>
      </c>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24">
        <v>9</v>
      </c>
      <c r="AJ23" s="25"/>
      <c r="AK23" s="26"/>
      <c r="AL23" s="27"/>
      <c r="AM23" s="52"/>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13"/>
    </row>
    <row r="24" spans="1:66" ht="21.95" customHeight="1" x14ac:dyDescent="0.15">
      <c r="A24" s="7"/>
      <c r="B24" s="24">
        <v>10</v>
      </c>
      <c r="C24" s="25">
        <v>0.5</v>
      </c>
      <c r="D24" s="26">
        <v>0</v>
      </c>
      <c r="E24" s="27">
        <f>IF(D24=0,C24,IF((C24-D24)&lt;=0,0,C24-D24))</f>
        <v>0.5</v>
      </c>
      <c r="F24" s="51">
        <f t="shared" si="0"/>
        <v>0</v>
      </c>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24">
        <v>10</v>
      </c>
      <c r="AJ24" s="25"/>
      <c r="AK24" s="26"/>
      <c r="AL24" s="27"/>
      <c r="AM24" s="52"/>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13"/>
    </row>
    <row r="25" spans="1:66" ht="21.95" customHeight="1" x14ac:dyDescent="0.15">
      <c r="A25" s="7"/>
      <c r="B25" s="24">
        <v>11</v>
      </c>
      <c r="C25" s="25">
        <v>0.5</v>
      </c>
      <c r="D25" s="26">
        <v>0</v>
      </c>
      <c r="E25" s="27">
        <f>IF(D25=0,C25,IF((C25-D25)&lt;=0,0,C25-D25))</f>
        <v>0.5</v>
      </c>
      <c r="F25" s="51">
        <f t="shared" si="0"/>
        <v>0</v>
      </c>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24">
        <v>11</v>
      </c>
      <c r="AJ25" s="25"/>
      <c r="AK25" s="26"/>
      <c r="AL25" s="27"/>
      <c r="AM25" s="52"/>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13"/>
    </row>
    <row r="26" spans="1:66" ht="21.95" customHeight="1" x14ac:dyDescent="0.15">
      <c r="A26" s="7"/>
      <c r="B26" s="24">
        <v>12</v>
      </c>
      <c r="C26" s="25">
        <v>1</v>
      </c>
      <c r="D26" s="26">
        <v>0</v>
      </c>
      <c r="E26" s="27">
        <f t="shared" si="1"/>
        <v>1</v>
      </c>
      <c r="F26" s="51">
        <f t="shared" si="0"/>
        <v>0</v>
      </c>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24">
        <v>12</v>
      </c>
      <c r="AJ26" s="25"/>
      <c r="AK26" s="26"/>
      <c r="AL26" s="27"/>
      <c r="AM26" s="52"/>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13"/>
    </row>
    <row r="27" spans="1:66" ht="21.95" customHeight="1" x14ac:dyDescent="0.15">
      <c r="A27" s="7"/>
      <c r="B27" s="24">
        <v>13</v>
      </c>
      <c r="C27" s="25">
        <v>0.5</v>
      </c>
      <c r="D27" s="26">
        <v>0</v>
      </c>
      <c r="E27" s="27">
        <f>IF(D27=0,C27,IF((C27-D27)&lt;=0,0,C27-D27))</f>
        <v>0.5</v>
      </c>
      <c r="F27" s="51">
        <f t="shared" si="0"/>
        <v>0</v>
      </c>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24">
        <v>13</v>
      </c>
      <c r="AJ27" s="25"/>
      <c r="AK27" s="26"/>
      <c r="AL27" s="27"/>
      <c r="AM27" s="52"/>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13"/>
    </row>
    <row r="28" spans="1:66" ht="21.95" customHeight="1" x14ac:dyDescent="0.15">
      <c r="A28" s="7"/>
      <c r="B28" s="24">
        <v>14</v>
      </c>
      <c r="C28" s="25">
        <v>0.5</v>
      </c>
      <c r="D28" s="26">
        <v>0</v>
      </c>
      <c r="E28" s="27">
        <f t="shared" si="1"/>
        <v>0.5</v>
      </c>
      <c r="F28" s="51">
        <f t="shared" si="0"/>
        <v>0</v>
      </c>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24">
        <v>14</v>
      </c>
      <c r="AJ28" s="25"/>
      <c r="AK28" s="26"/>
      <c r="AL28" s="27"/>
      <c r="AM28" s="52"/>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13"/>
    </row>
    <row r="29" spans="1:66" ht="21.95" customHeight="1" x14ac:dyDescent="0.15">
      <c r="A29" s="7"/>
      <c r="B29" s="24">
        <v>15</v>
      </c>
      <c r="C29" s="25">
        <v>0.5</v>
      </c>
      <c r="D29" s="26">
        <v>0</v>
      </c>
      <c r="E29" s="27">
        <f t="shared" si="1"/>
        <v>0.5</v>
      </c>
      <c r="F29" s="51">
        <f t="shared" si="0"/>
        <v>0</v>
      </c>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24">
        <v>15</v>
      </c>
      <c r="AJ29" s="25"/>
      <c r="AK29" s="26"/>
      <c r="AL29" s="27"/>
      <c r="AM29" s="52"/>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13"/>
    </row>
    <row r="30" spans="1:66" ht="21.95" customHeight="1" x14ac:dyDescent="0.15">
      <c r="A30" s="7"/>
      <c r="B30" s="24">
        <v>16</v>
      </c>
      <c r="C30" s="25">
        <v>0.5</v>
      </c>
      <c r="D30" s="26">
        <v>0</v>
      </c>
      <c r="E30" s="27">
        <f t="shared" si="1"/>
        <v>0.5</v>
      </c>
      <c r="F30" s="51">
        <f t="shared" si="0"/>
        <v>0</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24">
        <v>16</v>
      </c>
      <c r="AJ30" s="25"/>
      <c r="AK30" s="26"/>
      <c r="AL30" s="27"/>
      <c r="AM30" s="51"/>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13"/>
    </row>
    <row r="31" spans="1:66" ht="21.95" customHeight="1" x14ac:dyDescent="0.15">
      <c r="A31" s="7"/>
      <c r="B31" s="24">
        <v>17</v>
      </c>
      <c r="C31" s="25">
        <v>2</v>
      </c>
      <c r="D31" s="26">
        <v>0</v>
      </c>
      <c r="E31" s="27">
        <f>IF(D31=0,C31,IF((C31-D31)&lt;=0,0,C31-D31))</f>
        <v>2</v>
      </c>
      <c r="F31" s="51">
        <f t="shared" si="0"/>
        <v>0</v>
      </c>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24">
        <v>17</v>
      </c>
      <c r="AJ31" s="25"/>
      <c r="AK31" s="26"/>
      <c r="AL31" s="27"/>
      <c r="AM31" s="51"/>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13"/>
    </row>
    <row r="32" spans="1:66" ht="21.95" customHeight="1" x14ac:dyDescent="0.15">
      <c r="A32" s="7"/>
      <c r="B32" s="24">
        <v>18</v>
      </c>
      <c r="C32" s="25">
        <v>2.5</v>
      </c>
      <c r="D32" s="26">
        <v>0</v>
      </c>
      <c r="E32" s="27">
        <f t="shared" ref="E32:E37" si="2">IF(D32=0,C32,IF((C32-D32)&lt;=0,0,C32-D32))</f>
        <v>2.5</v>
      </c>
      <c r="F32" s="51">
        <f t="shared" si="0"/>
        <v>0</v>
      </c>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24">
        <v>18</v>
      </c>
      <c r="AJ32" s="25"/>
      <c r="AK32" s="26"/>
      <c r="AL32" s="27"/>
      <c r="AM32" s="51"/>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13"/>
    </row>
    <row r="33" spans="1:66" ht="21.95" customHeight="1" x14ac:dyDescent="0.15">
      <c r="A33" s="7"/>
      <c r="B33" s="24">
        <v>19</v>
      </c>
      <c r="C33" s="25">
        <v>2.5</v>
      </c>
      <c r="D33" s="26">
        <v>0</v>
      </c>
      <c r="E33" s="27">
        <f t="shared" si="2"/>
        <v>2.5</v>
      </c>
      <c r="F33" s="51">
        <f t="shared" si="0"/>
        <v>0</v>
      </c>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24">
        <v>19</v>
      </c>
      <c r="AJ33" s="25"/>
      <c r="AK33" s="26"/>
      <c r="AL33" s="27"/>
      <c r="AM33" s="51"/>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13"/>
    </row>
    <row r="34" spans="1:66" ht="21.95" customHeight="1" x14ac:dyDescent="0.15">
      <c r="A34" s="7"/>
      <c r="B34" s="24">
        <v>20</v>
      </c>
      <c r="C34" s="25">
        <v>1.5</v>
      </c>
      <c r="D34" s="26">
        <v>0</v>
      </c>
      <c r="E34" s="27">
        <f t="shared" si="2"/>
        <v>1.5</v>
      </c>
      <c r="F34" s="51">
        <f t="shared" si="0"/>
        <v>0</v>
      </c>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24">
        <v>20</v>
      </c>
      <c r="AJ34" s="25"/>
      <c r="AK34" s="26"/>
      <c r="AL34" s="27"/>
      <c r="AM34" s="51"/>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13"/>
    </row>
    <row r="35" spans="1:66" ht="21.95" customHeight="1" x14ac:dyDescent="0.15">
      <c r="A35" s="7"/>
      <c r="B35" s="24">
        <v>21</v>
      </c>
      <c r="C35" s="25">
        <v>1.3</v>
      </c>
      <c r="D35" s="26">
        <v>0</v>
      </c>
      <c r="E35" s="27">
        <f t="shared" si="2"/>
        <v>1.3</v>
      </c>
      <c r="F35" s="51">
        <f t="shared" si="0"/>
        <v>0</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24">
        <v>21</v>
      </c>
      <c r="AJ35" s="25"/>
      <c r="AK35" s="26"/>
      <c r="AL35" s="27"/>
      <c r="AM35" s="51"/>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13"/>
    </row>
    <row r="36" spans="1:66" ht="21.95" customHeight="1" x14ac:dyDescent="0.15">
      <c r="A36" s="7"/>
      <c r="B36" s="24">
        <v>22</v>
      </c>
      <c r="C36" s="25">
        <v>1</v>
      </c>
      <c r="D36" s="26">
        <v>0</v>
      </c>
      <c r="E36" s="27">
        <f t="shared" si="2"/>
        <v>1</v>
      </c>
      <c r="F36" s="51">
        <f t="shared" si="0"/>
        <v>0</v>
      </c>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24">
        <v>22</v>
      </c>
      <c r="AJ36" s="25"/>
      <c r="AK36" s="26"/>
      <c r="AL36" s="27"/>
      <c r="AM36" s="51"/>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13"/>
    </row>
    <row r="37" spans="1:66" ht="21.95" customHeight="1" x14ac:dyDescent="0.15">
      <c r="A37" s="7"/>
      <c r="B37" s="24">
        <v>23</v>
      </c>
      <c r="C37" s="25">
        <v>0.5</v>
      </c>
      <c r="D37" s="26">
        <v>0</v>
      </c>
      <c r="E37" s="27">
        <f t="shared" si="2"/>
        <v>0.5</v>
      </c>
      <c r="F37" s="51">
        <f t="shared" si="0"/>
        <v>0</v>
      </c>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24">
        <v>23</v>
      </c>
      <c r="AJ37" s="25"/>
      <c r="AK37" s="26"/>
      <c r="AL37" s="27"/>
      <c r="AM37" s="51"/>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13"/>
    </row>
    <row r="38" spans="1:66" ht="21.95" customHeight="1" x14ac:dyDescent="0.15">
      <c r="A38" s="7"/>
      <c r="B38" s="24">
        <v>24</v>
      </c>
      <c r="C38" s="30">
        <v>0.5</v>
      </c>
      <c r="D38" s="29">
        <v>0</v>
      </c>
      <c r="E38" s="27">
        <f>IF(D38=0,C38,IF((C38-D38)&lt;=0,0,C38))</f>
        <v>0.5</v>
      </c>
      <c r="F38" s="51">
        <f t="shared" si="0"/>
        <v>0</v>
      </c>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24">
        <v>24</v>
      </c>
      <c r="AJ38" s="30"/>
      <c r="AK38" s="29"/>
      <c r="AL38" s="27"/>
      <c r="AM38" s="51"/>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13"/>
    </row>
    <row r="39" spans="1:66" ht="20.100000000000001" customHeight="1" x14ac:dyDescent="0.15">
      <c r="A39" s="7"/>
      <c r="B39" s="24" t="s">
        <v>18</v>
      </c>
      <c r="C39" s="31">
        <f>SUM(C15:C38)</f>
        <v>20.8</v>
      </c>
      <c r="D39" s="31">
        <f>SUM(D15:D38)</f>
        <v>0</v>
      </c>
      <c r="E39" s="31">
        <f>SUM(E15:E38)</f>
        <v>20.8</v>
      </c>
      <c r="F39" s="31">
        <f>SUM(F15:F38)</f>
        <v>0</v>
      </c>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24" t="s">
        <v>18</v>
      </c>
      <c r="AJ39" s="32">
        <f>SUM(AJ15:AJ38)</f>
        <v>0</v>
      </c>
      <c r="AK39" s="33">
        <f>SUM(AK15:AK38)</f>
        <v>0</v>
      </c>
      <c r="AL39" s="33">
        <f>SUM(AL15:AL38)</f>
        <v>0</v>
      </c>
      <c r="AM39" s="34">
        <f>SUM(AM15:AM38)</f>
        <v>0</v>
      </c>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13"/>
    </row>
    <row r="40" spans="1:66" ht="20.100000000000001" customHeight="1" x14ac:dyDescent="0.15">
      <c r="A40" s="7"/>
      <c r="B40" s="35" t="s">
        <v>19</v>
      </c>
      <c r="C40" s="36"/>
      <c r="D40" s="37"/>
      <c r="E40" s="37"/>
      <c r="F40" s="3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35" t="s">
        <v>19</v>
      </c>
      <c r="AJ40" s="36"/>
      <c r="AK40" s="37"/>
      <c r="AL40" s="37"/>
      <c r="AM40" s="3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13"/>
    </row>
    <row r="41" spans="1:66" ht="20.100000000000001" customHeight="1" x14ac:dyDescent="0.15">
      <c r="A41" s="7"/>
      <c r="B41" s="39" t="s">
        <v>20</v>
      </c>
      <c r="C41" s="40">
        <f>MAX(C15:C38)</f>
        <v>2.5</v>
      </c>
      <c r="D41" s="41">
        <f>MAX(D15:D38)</f>
        <v>0</v>
      </c>
      <c r="E41" s="41">
        <f>MAX(E15:E38)</f>
        <v>2.5</v>
      </c>
      <c r="F41" s="42">
        <f>MAX(F15:F38)</f>
        <v>0</v>
      </c>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39" t="s">
        <v>20</v>
      </c>
      <c r="AJ41" s="43">
        <f>MAX(AJ15:AJ38)</f>
        <v>0</v>
      </c>
      <c r="AK41" s="44">
        <f>MAX(AK15:AK38)</f>
        <v>0</v>
      </c>
      <c r="AL41" s="44">
        <f>MAX(AL15:AL38)</f>
        <v>0</v>
      </c>
      <c r="AM41" s="45">
        <f>MAX(AM15:AM38)</f>
        <v>0</v>
      </c>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13"/>
    </row>
    <row r="42" spans="1:66" ht="20.100000000000001" customHeight="1" x14ac:dyDescent="0.15">
      <c r="A42" s="7"/>
      <c r="B42" s="24" t="s">
        <v>21</v>
      </c>
      <c r="C42" s="31">
        <f>AVERAGE(C15:C38)</f>
        <v>0.8666666666666667</v>
      </c>
      <c r="D42" s="27">
        <f>AVERAGE(D15:D38)</f>
        <v>0</v>
      </c>
      <c r="E42" s="27">
        <f>AVERAGE(E15:E38)</f>
        <v>0.8666666666666667</v>
      </c>
      <c r="F42" s="28">
        <f>AVERAGE(F15:F38)</f>
        <v>0</v>
      </c>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4" t="s">
        <v>21</v>
      </c>
      <c r="AJ42" s="32" t="e">
        <f>AVERAGE(AJ15:AJ38)</f>
        <v>#DIV/0!</v>
      </c>
      <c r="AK42" s="33" t="e">
        <f>AVERAGE(AK15:AK38)</f>
        <v>#DIV/0!</v>
      </c>
      <c r="AL42" s="33" t="e">
        <f>AVERAGE(AL15:AL38)</f>
        <v>#DIV/0!</v>
      </c>
      <c r="AM42" s="34" t="e">
        <f>AVERAGE(AM15:AM38)</f>
        <v>#DIV/0!</v>
      </c>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13"/>
    </row>
    <row r="43" spans="1:66" x14ac:dyDescent="0.15">
      <c r="A43" s="7"/>
      <c r="B43" s="46"/>
      <c r="C43" s="47"/>
      <c r="D43" s="47"/>
      <c r="E43" s="47"/>
      <c r="F43" s="47"/>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13"/>
    </row>
    <row r="44" spans="1:66" x14ac:dyDescent="0.15">
      <c r="A44" s="7"/>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13"/>
    </row>
    <row r="45" spans="1:66" x14ac:dyDescent="0.15">
      <c r="A45" s="7"/>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13"/>
    </row>
    <row r="46" spans="1:66" x14ac:dyDescent="0.15">
      <c r="A46" s="7"/>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13"/>
    </row>
    <row r="47" spans="1:66" x14ac:dyDescent="0.15">
      <c r="A47" s="7"/>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13"/>
    </row>
    <row r="48" spans="1:66" x14ac:dyDescent="0.15">
      <c r="A48" s="7"/>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13"/>
    </row>
    <row r="49" spans="1:66" ht="12.7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pageSetUpPr fitToPage="1"/>
  </sheetPr>
  <dimension ref="A1:CF49"/>
  <sheetViews>
    <sheetView view="pageBreakPreview" zoomScaleNormal="70" zoomScaleSheetLayoutView="100" workbookViewId="0">
      <selection activeCell="C33" sqref="C33"/>
    </sheetView>
  </sheetViews>
  <sheetFormatPr defaultRowHeight="12" x14ac:dyDescent="0.15"/>
  <cols>
    <col min="1" max="1" width="2.75" style="1" customWidth="1"/>
    <col min="2" max="6" width="9" style="1"/>
    <col min="7" max="7" width="3" style="1" customWidth="1"/>
    <col min="8" max="34" width="2.125" style="1" customWidth="1"/>
    <col min="35" max="39" width="9" style="1"/>
    <col min="40" max="98" width="2.125" style="1" customWidth="1"/>
    <col min="99" max="16384" width="9" style="1"/>
  </cols>
  <sheetData>
    <row r="1" spans="1:84" x14ac:dyDescent="0.15">
      <c r="BN1" s="2" t="s">
        <v>0</v>
      </c>
    </row>
    <row r="3" spans="1:84" ht="12.75" thickBot="1" x14ac:dyDescent="0.2">
      <c r="BN3" s="2" t="s">
        <v>1</v>
      </c>
    </row>
    <row r="4" spans="1:84" ht="18.75" customHeight="1" x14ac:dyDescent="0.15">
      <c r="A4" s="3"/>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5"/>
      <c r="AO4" s="5"/>
      <c r="AP4" s="5"/>
      <c r="AQ4" s="5"/>
      <c r="AR4" s="5"/>
      <c r="AS4" s="5"/>
      <c r="AT4" s="5"/>
      <c r="AU4" s="5"/>
      <c r="AV4" s="5"/>
      <c r="AW4" s="5"/>
      <c r="AX4" s="5"/>
      <c r="AY4" s="5"/>
      <c r="AZ4" s="5"/>
      <c r="BA4" s="5"/>
      <c r="BB4" s="5"/>
      <c r="BC4" s="5"/>
      <c r="BD4" s="5"/>
      <c r="BE4" s="5"/>
      <c r="BF4" s="5"/>
      <c r="BG4" s="5"/>
      <c r="BH4" s="5"/>
      <c r="BI4" s="5"/>
      <c r="BJ4" s="5"/>
      <c r="BK4" s="5"/>
      <c r="BL4" s="5"/>
      <c r="BM4" s="5"/>
      <c r="BN4" s="6" t="s">
        <v>2</v>
      </c>
    </row>
    <row r="5" spans="1:84" ht="18.75" customHeight="1" x14ac:dyDescent="0.15">
      <c r="A5" s="7"/>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9" t="s">
        <v>3</v>
      </c>
      <c r="BN5" s="10"/>
    </row>
    <row r="6" spans="1:84" x14ac:dyDescent="0.15">
      <c r="A6" s="66" t="s">
        <v>4</v>
      </c>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8"/>
    </row>
    <row r="7" spans="1:84" x14ac:dyDescent="0.15">
      <c r="A7" s="69" t="s">
        <v>5</v>
      </c>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1"/>
    </row>
    <row r="8" spans="1:84" x14ac:dyDescent="0.15">
      <c r="A8" s="11"/>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3"/>
    </row>
    <row r="9" spans="1:84" ht="15" customHeight="1" x14ac:dyDescent="0.15">
      <c r="A9" s="11"/>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4"/>
      <c r="BO9" s="12"/>
      <c r="BP9" s="12"/>
      <c r="BQ9" s="12"/>
      <c r="BR9" s="12"/>
      <c r="BS9" s="12"/>
      <c r="BT9" s="12"/>
      <c r="BU9" s="12"/>
      <c r="BV9" s="12"/>
      <c r="BW9" s="12"/>
      <c r="BX9" s="12"/>
      <c r="BY9" s="12"/>
      <c r="BZ9" s="12"/>
      <c r="CA9" s="12"/>
      <c r="CB9" s="12"/>
      <c r="CC9" s="12"/>
      <c r="CD9" s="12"/>
      <c r="CE9" s="12"/>
      <c r="CF9" s="12"/>
    </row>
    <row r="10" spans="1:84"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9" t="s">
        <v>26</v>
      </c>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c r="BG10" s="8"/>
      <c r="BH10" s="8"/>
      <c r="BI10" s="8"/>
      <c r="BJ10" s="8"/>
      <c r="BK10" s="8"/>
      <c r="BL10" s="8"/>
      <c r="BM10" s="9" t="s">
        <v>22</v>
      </c>
      <c r="BN10" s="13"/>
    </row>
    <row r="11" spans="1:84" x14ac:dyDescent="0.15">
      <c r="A11" s="7"/>
      <c r="B11" s="15" t="s">
        <v>8</v>
      </c>
      <c r="C11" s="15" t="s">
        <v>28</v>
      </c>
      <c r="D11" s="15"/>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9" t="s">
        <v>25</v>
      </c>
      <c r="AG11" s="8"/>
      <c r="AH11" s="8"/>
      <c r="AI11" s="15" t="s">
        <v>8</v>
      </c>
      <c r="AJ11" s="15"/>
      <c r="AK11" s="15"/>
      <c r="AL11" s="8"/>
      <c r="AM11" s="8"/>
      <c r="AN11" s="8"/>
      <c r="AO11" s="8"/>
      <c r="AP11" s="8"/>
      <c r="AQ11" s="8"/>
      <c r="AR11" s="8"/>
      <c r="AS11" s="8"/>
      <c r="AT11" s="8"/>
      <c r="AU11" s="8"/>
      <c r="AV11" s="8"/>
      <c r="AW11" s="8"/>
      <c r="AX11" s="8"/>
      <c r="AY11" s="8"/>
      <c r="AZ11" s="8"/>
      <c r="BA11" s="8"/>
      <c r="BB11" s="8"/>
      <c r="BC11" s="8"/>
      <c r="BD11" s="8"/>
      <c r="BE11" s="8"/>
      <c r="BF11" s="8"/>
      <c r="BG11" s="8"/>
      <c r="BH11" s="8"/>
      <c r="BI11" s="8"/>
      <c r="BJ11" s="8"/>
      <c r="BK11" s="8"/>
      <c r="BL11" s="8"/>
      <c r="BM11" s="9" t="s">
        <v>25</v>
      </c>
      <c r="BN11" s="13"/>
    </row>
    <row r="12" spans="1:84" x14ac:dyDescent="0.15">
      <c r="A12" s="7"/>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13"/>
    </row>
    <row r="13" spans="1:84" x14ac:dyDescent="0.15">
      <c r="A13" s="7"/>
      <c r="B13" s="16"/>
      <c r="C13" s="17" t="s">
        <v>13</v>
      </c>
      <c r="D13" s="18" t="s">
        <v>14</v>
      </c>
      <c r="E13" s="18" t="s">
        <v>15</v>
      </c>
      <c r="F13" s="19" t="s">
        <v>16</v>
      </c>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16"/>
      <c r="AJ13" s="17" t="s">
        <v>13</v>
      </c>
      <c r="AK13" s="18" t="s">
        <v>14</v>
      </c>
      <c r="AL13" s="18" t="s">
        <v>15</v>
      </c>
      <c r="AM13" s="19" t="s">
        <v>16</v>
      </c>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13"/>
    </row>
    <row r="14" spans="1:84" x14ac:dyDescent="0.15">
      <c r="A14" s="7"/>
      <c r="B14" s="20"/>
      <c r="C14" s="21" t="s">
        <v>17</v>
      </c>
      <c r="D14" s="22" t="s">
        <v>17</v>
      </c>
      <c r="E14" s="22" t="s">
        <v>17</v>
      </c>
      <c r="F14" s="23" t="s">
        <v>17</v>
      </c>
      <c r="G14" s="8"/>
      <c r="H14" s="8"/>
      <c r="I14" s="8"/>
      <c r="J14" s="8"/>
      <c r="K14" s="8"/>
      <c r="L14" s="8"/>
      <c r="M14" s="8"/>
      <c r="N14" s="8"/>
      <c r="O14" s="8"/>
      <c r="P14" s="8"/>
      <c r="Q14" s="8"/>
      <c r="R14" s="8"/>
      <c r="S14" s="8"/>
      <c r="T14" s="8"/>
      <c r="U14" s="8"/>
      <c r="V14" s="8"/>
      <c r="W14" s="8"/>
      <c r="X14" s="8"/>
      <c r="Y14" s="8"/>
      <c r="Z14" s="8"/>
      <c r="AA14" s="8"/>
      <c r="AB14" s="8"/>
      <c r="AC14" s="8"/>
      <c r="AD14" s="8"/>
      <c r="AE14" s="8"/>
      <c r="AF14" s="8"/>
      <c r="AG14" s="8"/>
      <c r="AH14" s="8"/>
      <c r="AI14" s="20"/>
      <c r="AJ14" s="21" t="s">
        <v>17</v>
      </c>
      <c r="AK14" s="22" t="s">
        <v>17</v>
      </c>
      <c r="AL14" s="22" t="s">
        <v>17</v>
      </c>
      <c r="AM14" s="23" t="s">
        <v>17</v>
      </c>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13"/>
    </row>
    <row r="15" spans="1:84" ht="21.95" customHeight="1" x14ac:dyDescent="0.15">
      <c r="A15" s="7"/>
      <c r="B15" s="24">
        <v>1</v>
      </c>
      <c r="C15" s="25">
        <v>0.4</v>
      </c>
      <c r="D15" s="25">
        <f>C15</f>
        <v>0.4</v>
      </c>
      <c r="E15" s="26">
        <v>0</v>
      </c>
      <c r="F15" s="26">
        <v>0</v>
      </c>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24">
        <v>1</v>
      </c>
      <c r="AJ15" s="25"/>
      <c r="AK15" s="26"/>
      <c r="AL15" s="27"/>
      <c r="AM15" s="51"/>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13"/>
    </row>
    <row r="16" spans="1:84" ht="21.95" customHeight="1" x14ac:dyDescent="0.15">
      <c r="A16" s="7"/>
      <c r="B16" s="24">
        <v>2</v>
      </c>
      <c r="C16" s="25">
        <v>0.4</v>
      </c>
      <c r="D16" s="25">
        <f t="shared" ref="D16:D38" si="0">C16</f>
        <v>0.4</v>
      </c>
      <c r="E16" s="26">
        <v>0</v>
      </c>
      <c r="F16" s="26">
        <v>0</v>
      </c>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24">
        <v>2</v>
      </c>
      <c r="AJ16" s="25"/>
      <c r="AK16" s="26"/>
      <c r="AL16" s="27"/>
      <c r="AM16" s="51"/>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13"/>
    </row>
    <row r="17" spans="1:66" ht="21.95" customHeight="1" x14ac:dyDescent="0.15">
      <c r="A17" s="7"/>
      <c r="B17" s="24">
        <v>3</v>
      </c>
      <c r="C17" s="25">
        <v>0.4</v>
      </c>
      <c r="D17" s="25">
        <f t="shared" si="0"/>
        <v>0.4</v>
      </c>
      <c r="E17" s="26">
        <v>0</v>
      </c>
      <c r="F17" s="26">
        <v>0</v>
      </c>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24">
        <v>3</v>
      </c>
      <c r="AJ17" s="25"/>
      <c r="AK17" s="26"/>
      <c r="AL17" s="27"/>
      <c r="AM17" s="51"/>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13"/>
    </row>
    <row r="18" spans="1:66" ht="21.95" customHeight="1" x14ac:dyDescent="0.15">
      <c r="A18" s="7"/>
      <c r="B18" s="24">
        <v>4</v>
      </c>
      <c r="C18" s="25">
        <v>0.4</v>
      </c>
      <c r="D18" s="25">
        <f t="shared" si="0"/>
        <v>0.4</v>
      </c>
      <c r="E18" s="26">
        <v>0</v>
      </c>
      <c r="F18" s="26">
        <v>0</v>
      </c>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24">
        <v>4</v>
      </c>
      <c r="AJ18" s="25"/>
      <c r="AK18" s="26"/>
      <c r="AL18" s="27"/>
      <c r="AM18" s="51"/>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13"/>
    </row>
    <row r="19" spans="1:66" ht="21.95" customHeight="1" x14ac:dyDescent="0.15">
      <c r="A19" s="7"/>
      <c r="B19" s="24">
        <v>5</v>
      </c>
      <c r="C19" s="25">
        <v>0.4</v>
      </c>
      <c r="D19" s="25">
        <f t="shared" si="0"/>
        <v>0.4</v>
      </c>
      <c r="E19" s="26">
        <v>0</v>
      </c>
      <c r="F19" s="26">
        <v>0</v>
      </c>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24">
        <v>5</v>
      </c>
      <c r="AJ19" s="25"/>
      <c r="AK19" s="26"/>
      <c r="AL19" s="27"/>
      <c r="AM19" s="51"/>
      <c r="AN19" s="8"/>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13"/>
    </row>
    <row r="20" spans="1:66" ht="21.95" customHeight="1" x14ac:dyDescent="0.15">
      <c r="A20" s="7"/>
      <c r="B20" s="24">
        <v>6</v>
      </c>
      <c r="C20" s="25">
        <v>1</v>
      </c>
      <c r="D20" s="25">
        <f t="shared" si="0"/>
        <v>1</v>
      </c>
      <c r="E20" s="26">
        <v>0</v>
      </c>
      <c r="F20" s="26">
        <v>0</v>
      </c>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24">
        <v>6</v>
      </c>
      <c r="AJ20" s="25"/>
      <c r="AK20" s="26"/>
      <c r="AL20" s="27"/>
      <c r="AM20" s="51"/>
      <c r="AN20" s="8"/>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13"/>
    </row>
    <row r="21" spans="1:66" ht="21.95" customHeight="1" x14ac:dyDescent="0.15">
      <c r="A21" s="7"/>
      <c r="B21" s="24">
        <v>7</v>
      </c>
      <c r="C21" s="25">
        <v>1</v>
      </c>
      <c r="D21" s="25">
        <f t="shared" si="0"/>
        <v>1</v>
      </c>
      <c r="E21" s="26">
        <v>0</v>
      </c>
      <c r="F21" s="26">
        <v>0</v>
      </c>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24">
        <v>7</v>
      </c>
      <c r="AJ21" s="25"/>
      <c r="AK21" s="26"/>
      <c r="AL21" s="27"/>
      <c r="AM21" s="51"/>
      <c r="AN21" s="8"/>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13"/>
    </row>
    <row r="22" spans="1:66" ht="21.95" customHeight="1" x14ac:dyDescent="0.15">
      <c r="A22" s="7"/>
      <c r="B22" s="24">
        <v>8</v>
      </c>
      <c r="C22" s="25">
        <v>0.5</v>
      </c>
      <c r="D22" s="25">
        <f t="shared" si="0"/>
        <v>0.5</v>
      </c>
      <c r="E22" s="26">
        <v>0</v>
      </c>
      <c r="F22" s="26">
        <v>0</v>
      </c>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24">
        <v>8</v>
      </c>
      <c r="AJ22" s="25"/>
      <c r="AK22" s="26"/>
      <c r="AL22" s="27"/>
      <c r="AM22" s="52"/>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13"/>
    </row>
    <row r="23" spans="1:66" ht="21.95" customHeight="1" x14ac:dyDescent="0.15">
      <c r="A23" s="7"/>
      <c r="B23" s="24">
        <v>9</v>
      </c>
      <c r="C23" s="25">
        <v>0.5</v>
      </c>
      <c r="D23" s="25">
        <f t="shared" si="0"/>
        <v>0.5</v>
      </c>
      <c r="E23" s="26">
        <v>0</v>
      </c>
      <c r="F23" s="26">
        <v>0</v>
      </c>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24">
        <v>9</v>
      </c>
      <c r="AJ23" s="25"/>
      <c r="AK23" s="26"/>
      <c r="AL23" s="27"/>
      <c r="AM23" s="52"/>
      <c r="AN23" s="8"/>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13"/>
    </row>
    <row r="24" spans="1:66" ht="21.95" customHeight="1" x14ac:dyDescent="0.15">
      <c r="A24" s="7"/>
      <c r="B24" s="24">
        <v>10</v>
      </c>
      <c r="C24" s="25">
        <v>0.5</v>
      </c>
      <c r="D24" s="25">
        <f t="shared" si="0"/>
        <v>0.5</v>
      </c>
      <c r="E24" s="26">
        <v>0</v>
      </c>
      <c r="F24" s="26">
        <v>0</v>
      </c>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24">
        <v>10</v>
      </c>
      <c r="AJ24" s="25"/>
      <c r="AK24" s="26"/>
      <c r="AL24" s="27"/>
      <c r="AM24" s="52"/>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13"/>
    </row>
    <row r="25" spans="1:66" ht="21.95" customHeight="1" x14ac:dyDescent="0.15">
      <c r="A25" s="7"/>
      <c r="B25" s="24">
        <v>11</v>
      </c>
      <c r="C25" s="25">
        <v>0.5</v>
      </c>
      <c r="D25" s="25">
        <f t="shared" si="0"/>
        <v>0.5</v>
      </c>
      <c r="E25" s="26">
        <v>0</v>
      </c>
      <c r="F25" s="26">
        <v>0</v>
      </c>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24">
        <v>11</v>
      </c>
      <c r="AJ25" s="25"/>
      <c r="AK25" s="26"/>
      <c r="AL25" s="27"/>
      <c r="AM25" s="52"/>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13"/>
    </row>
    <row r="26" spans="1:66" ht="21.95" customHeight="1" x14ac:dyDescent="0.15">
      <c r="A26" s="7"/>
      <c r="B26" s="24">
        <v>12</v>
      </c>
      <c r="C26" s="25">
        <v>1</v>
      </c>
      <c r="D26" s="25">
        <f t="shared" si="0"/>
        <v>1</v>
      </c>
      <c r="E26" s="26">
        <v>0</v>
      </c>
      <c r="F26" s="26">
        <v>0</v>
      </c>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24">
        <v>12</v>
      </c>
      <c r="AJ26" s="25"/>
      <c r="AK26" s="26"/>
      <c r="AL26" s="27"/>
      <c r="AM26" s="52"/>
      <c r="AN26" s="8"/>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13"/>
    </row>
    <row r="27" spans="1:66" ht="21.95" customHeight="1" x14ac:dyDescent="0.15">
      <c r="A27" s="7"/>
      <c r="B27" s="24">
        <v>13</v>
      </c>
      <c r="C27" s="25">
        <v>0.5</v>
      </c>
      <c r="D27" s="25">
        <f t="shared" si="0"/>
        <v>0.5</v>
      </c>
      <c r="E27" s="26">
        <v>0</v>
      </c>
      <c r="F27" s="26">
        <v>0</v>
      </c>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24">
        <v>13</v>
      </c>
      <c r="AJ27" s="25"/>
      <c r="AK27" s="26"/>
      <c r="AL27" s="27"/>
      <c r="AM27" s="52"/>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13"/>
    </row>
    <row r="28" spans="1:66" ht="21.95" customHeight="1" x14ac:dyDescent="0.15">
      <c r="A28" s="7"/>
      <c r="B28" s="24">
        <v>14</v>
      </c>
      <c r="C28" s="25">
        <v>0.5</v>
      </c>
      <c r="D28" s="25">
        <f t="shared" si="0"/>
        <v>0.5</v>
      </c>
      <c r="E28" s="26">
        <v>0</v>
      </c>
      <c r="F28" s="26">
        <v>0</v>
      </c>
      <c r="G28" s="8"/>
      <c r="H28" s="8"/>
      <c r="I28" s="8"/>
      <c r="J28" s="8"/>
      <c r="K28" s="8"/>
      <c r="L28" s="8"/>
      <c r="M28" s="8"/>
      <c r="N28" s="8"/>
      <c r="O28" s="8"/>
      <c r="P28" s="8"/>
      <c r="Q28" s="8"/>
      <c r="R28" s="8"/>
      <c r="S28" s="8"/>
      <c r="T28" s="8"/>
      <c r="U28" s="8"/>
      <c r="V28" s="8"/>
      <c r="W28" s="8"/>
      <c r="X28" s="8"/>
      <c r="Y28" s="8"/>
      <c r="Z28" s="8"/>
      <c r="AA28" s="8"/>
      <c r="AB28" s="8"/>
      <c r="AC28" s="8"/>
      <c r="AD28" s="8"/>
      <c r="AE28" s="8"/>
      <c r="AF28" s="8"/>
      <c r="AG28" s="8"/>
      <c r="AH28" s="8"/>
      <c r="AI28" s="24">
        <v>14</v>
      </c>
      <c r="AJ28" s="25"/>
      <c r="AK28" s="26"/>
      <c r="AL28" s="27"/>
      <c r="AM28" s="52"/>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13"/>
    </row>
    <row r="29" spans="1:66" ht="21.95" customHeight="1" x14ac:dyDescent="0.15">
      <c r="A29" s="7"/>
      <c r="B29" s="24">
        <v>15</v>
      </c>
      <c r="C29" s="25">
        <v>0.5</v>
      </c>
      <c r="D29" s="25">
        <f t="shared" si="0"/>
        <v>0.5</v>
      </c>
      <c r="E29" s="26">
        <v>0</v>
      </c>
      <c r="F29" s="26">
        <v>0</v>
      </c>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24">
        <v>15</v>
      </c>
      <c r="AJ29" s="25"/>
      <c r="AK29" s="26"/>
      <c r="AL29" s="27"/>
      <c r="AM29" s="52"/>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13"/>
    </row>
    <row r="30" spans="1:66" ht="21.95" customHeight="1" x14ac:dyDescent="0.15">
      <c r="A30" s="7"/>
      <c r="B30" s="24">
        <v>16</v>
      </c>
      <c r="C30" s="25">
        <v>0.5</v>
      </c>
      <c r="D30" s="25">
        <f t="shared" si="0"/>
        <v>0.5</v>
      </c>
      <c r="E30" s="26">
        <v>0</v>
      </c>
      <c r="F30" s="26">
        <v>0</v>
      </c>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24">
        <v>16</v>
      </c>
      <c r="AJ30" s="25"/>
      <c r="AK30" s="26"/>
      <c r="AL30" s="27"/>
      <c r="AM30" s="51"/>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13"/>
    </row>
    <row r="31" spans="1:66" ht="21.95" customHeight="1" x14ac:dyDescent="0.15">
      <c r="A31" s="7"/>
      <c r="B31" s="24">
        <v>17</v>
      </c>
      <c r="C31" s="25">
        <v>2</v>
      </c>
      <c r="D31" s="25">
        <f t="shared" si="0"/>
        <v>2</v>
      </c>
      <c r="E31" s="26">
        <v>0</v>
      </c>
      <c r="F31" s="26">
        <v>0</v>
      </c>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24">
        <v>17</v>
      </c>
      <c r="AJ31" s="25"/>
      <c r="AK31" s="26"/>
      <c r="AL31" s="27"/>
      <c r="AM31" s="51"/>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13"/>
    </row>
    <row r="32" spans="1:66" ht="21.95" customHeight="1" x14ac:dyDescent="0.15">
      <c r="A32" s="7"/>
      <c r="B32" s="24">
        <v>18</v>
      </c>
      <c r="C32" s="25">
        <v>2.5</v>
      </c>
      <c r="D32" s="25">
        <f t="shared" si="0"/>
        <v>2.5</v>
      </c>
      <c r="E32" s="26">
        <v>0</v>
      </c>
      <c r="F32" s="26">
        <v>0</v>
      </c>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24">
        <v>18</v>
      </c>
      <c r="AJ32" s="25"/>
      <c r="AK32" s="26"/>
      <c r="AL32" s="27"/>
      <c r="AM32" s="51"/>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13"/>
    </row>
    <row r="33" spans="1:66" ht="21.95" customHeight="1" x14ac:dyDescent="0.15">
      <c r="A33" s="7"/>
      <c r="B33" s="24">
        <v>19</v>
      </c>
      <c r="C33" s="25">
        <v>2.5</v>
      </c>
      <c r="D33" s="25">
        <f t="shared" si="0"/>
        <v>2.5</v>
      </c>
      <c r="E33" s="26">
        <v>0</v>
      </c>
      <c r="F33" s="26">
        <v>0</v>
      </c>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24">
        <v>19</v>
      </c>
      <c r="AJ33" s="25"/>
      <c r="AK33" s="26"/>
      <c r="AL33" s="27"/>
      <c r="AM33" s="51"/>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13"/>
    </row>
    <row r="34" spans="1:66" ht="21.95" customHeight="1" x14ac:dyDescent="0.15">
      <c r="A34" s="7"/>
      <c r="B34" s="24">
        <v>20</v>
      </c>
      <c r="C34" s="25">
        <v>1.5</v>
      </c>
      <c r="D34" s="25">
        <f t="shared" si="0"/>
        <v>1.5</v>
      </c>
      <c r="E34" s="26">
        <v>0</v>
      </c>
      <c r="F34" s="26">
        <v>0</v>
      </c>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24">
        <v>20</v>
      </c>
      <c r="AJ34" s="25"/>
      <c r="AK34" s="26"/>
      <c r="AL34" s="27"/>
      <c r="AM34" s="51"/>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13"/>
    </row>
    <row r="35" spans="1:66" ht="21.95" customHeight="1" x14ac:dyDescent="0.15">
      <c r="A35" s="7"/>
      <c r="B35" s="24">
        <v>21</v>
      </c>
      <c r="C35" s="25">
        <v>1.3</v>
      </c>
      <c r="D35" s="25">
        <f>C35</f>
        <v>1.3</v>
      </c>
      <c r="E35" s="26">
        <v>0</v>
      </c>
      <c r="F35" s="26">
        <v>0</v>
      </c>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24">
        <v>21</v>
      </c>
      <c r="AJ35" s="25"/>
      <c r="AK35" s="26"/>
      <c r="AL35" s="27"/>
      <c r="AM35" s="51"/>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13"/>
    </row>
    <row r="36" spans="1:66" ht="21.95" customHeight="1" x14ac:dyDescent="0.15">
      <c r="A36" s="7"/>
      <c r="B36" s="24">
        <v>22</v>
      </c>
      <c r="C36" s="25">
        <v>1</v>
      </c>
      <c r="D36" s="25">
        <f t="shared" si="0"/>
        <v>1</v>
      </c>
      <c r="E36" s="26">
        <v>0</v>
      </c>
      <c r="F36" s="26">
        <v>0</v>
      </c>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24">
        <v>22</v>
      </c>
      <c r="AJ36" s="25"/>
      <c r="AK36" s="26"/>
      <c r="AL36" s="27"/>
      <c r="AM36" s="51"/>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13"/>
    </row>
    <row r="37" spans="1:66" ht="21.95" customHeight="1" x14ac:dyDescent="0.15">
      <c r="A37" s="7"/>
      <c r="B37" s="24">
        <v>23</v>
      </c>
      <c r="C37" s="25">
        <v>0.5</v>
      </c>
      <c r="D37" s="25">
        <f t="shared" si="0"/>
        <v>0.5</v>
      </c>
      <c r="E37" s="26">
        <v>0</v>
      </c>
      <c r="F37" s="26">
        <v>0</v>
      </c>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24">
        <v>23</v>
      </c>
      <c r="AJ37" s="25"/>
      <c r="AK37" s="26"/>
      <c r="AL37" s="27"/>
      <c r="AM37" s="51"/>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13"/>
    </row>
    <row r="38" spans="1:66" ht="21.95" customHeight="1" x14ac:dyDescent="0.15">
      <c r="A38" s="7"/>
      <c r="B38" s="24">
        <v>24</v>
      </c>
      <c r="C38" s="30">
        <v>0.5</v>
      </c>
      <c r="D38" s="25">
        <f t="shared" si="0"/>
        <v>0.5</v>
      </c>
      <c r="E38" s="26">
        <v>0</v>
      </c>
      <c r="F38" s="26">
        <v>0</v>
      </c>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24">
        <v>24</v>
      </c>
      <c r="AJ38" s="30"/>
      <c r="AK38" s="29"/>
      <c r="AL38" s="27"/>
      <c r="AM38" s="51"/>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13"/>
    </row>
    <row r="39" spans="1:66" ht="20.100000000000001" customHeight="1" x14ac:dyDescent="0.15">
      <c r="A39" s="7"/>
      <c r="B39" s="24" t="s">
        <v>18</v>
      </c>
      <c r="C39" s="31">
        <f>SUM(C15:C38)</f>
        <v>20.8</v>
      </c>
      <c r="D39" s="27">
        <f>SUM(D15:D38)</f>
        <v>20.8</v>
      </c>
      <c r="E39" s="27">
        <f>SUM(E15:E38)</f>
        <v>0</v>
      </c>
      <c r="F39" s="28">
        <f>SUM(F15:F38)</f>
        <v>0</v>
      </c>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24" t="s">
        <v>18</v>
      </c>
      <c r="AJ39" s="32">
        <f>SUM(AJ15:AJ38)</f>
        <v>0</v>
      </c>
      <c r="AK39" s="33">
        <f>SUM(AK15:AK38)</f>
        <v>0</v>
      </c>
      <c r="AL39" s="33">
        <f>SUM(AL15:AL38)</f>
        <v>0</v>
      </c>
      <c r="AM39" s="34">
        <f>SUM(AM15:AM38)</f>
        <v>0</v>
      </c>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13"/>
    </row>
    <row r="40" spans="1:66" ht="20.100000000000001" customHeight="1" x14ac:dyDescent="0.15">
      <c r="A40" s="7"/>
      <c r="B40" s="35" t="s">
        <v>19</v>
      </c>
      <c r="C40" s="36"/>
      <c r="D40" s="37"/>
      <c r="E40" s="37"/>
      <c r="F40" s="3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35" t="s">
        <v>19</v>
      </c>
      <c r="AJ40" s="36"/>
      <c r="AK40" s="37"/>
      <c r="AL40" s="37"/>
      <c r="AM40" s="3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13"/>
    </row>
    <row r="41" spans="1:66" ht="20.100000000000001" customHeight="1" x14ac:dyDescent="0.15">
      <c r="A41" s="7"/>
      <c r="B41" s="39" t="s">
        <v>20</v>
      </c>
      <c r="C41" s="40">
        <f>MAX(C15:C38)</f>
        <v>2.5</v>
      </c>
      <c r="D41" s="41">
        <f>MAX(D15:D38)</f>
        <v>2.5</v>
      </c>
      <c r="E41" s="41">
        <f>MAX(E15:E38)</f>
        <v>0</v>
      </c>
      <c r="F41" s="42">
        <f>MAX(F15:F38)</f>
        <v>0</v>
      </c>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39" t="s">
        <v>20</v>
      </c>
      <c r="AJ41" s="43">
        <f>MAX(AJ15:AJ38)</f>
        <v>0</v>
      </c>
      <c r="AK41" s="44">
        <f>MAX(AK15:AK38)</f>
        <v>0</v>
      </c>
      <c r="AL41" s="44">
        <f>MAX(AL15:AL38)</f>
        <v>0</v>
      </c>
      <c r="AM41" s="45">
        <f>MAX(AM15:AM38)</f>
        <v>0</v>
      </c>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13"/>
    </row>
    <row r="42" spans="1:66" ht="20.100000000000001" customHeight="1" x14ac:dyDescent="0.15">
      <c r="A42" s="7"/>
      <c r="B42" s="24" t="s">
        <v>21</v>
      </c>
      <c r="C42" s="31">
        <f>AVERAGE(C15:C38)</f>
        <v>0.8666666666666667</v>
      </c>
      <c r="D42" s="27">
        <f>AVERAGE(D15:D38)</f>
        <v>0.8666666666666667</v>
      </c>
      <c r="E42" s="27">
        <f>AVERAGE(E15:E38)</f>
        <v>0</v>
      </c>
      <c r="F42" s="28">
        <f>AVERAGE(F15:F38)</f>
        <v>0</v>
      </c>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24" t="s">
        <v>21</v>
      </c>
      <c r="AJ42" s="32" t="e">
        <f>AVERAGE(AJ15:AJ38)</f>
        <v>#DIV/0!</v>
      </c>
      <c r="AK42" s="33" t="e">
        <f>AVERAGE(AK15:AK38)</f>
        <v>#DIV/0!</v>
      </c>
      <c r="AL42" s="33" t="e">
        <f>AVERAGE(AL15:AL38)</f>
        <v>#DIV/0!</v>
      </c>
      <c r="AM42" s="34" t="e">
        <f>AVERAGE(AM15:AM38)</f>
        <v>#DIV/0!</v>
      </c>
      <c r="AN42" s="8"/>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13"/>
    </row>
    <row r="43" spans="1:66" x14ac:dyDescent="0.15">
      <c r="A43" s="7"/>
      <c r="B43" s="46"/>
      <c r="C43" s="47"/>
      <c r="D43" s="47"/>
      <c r="E43" s="47"/>
      <c r="F43" s="47"/>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c r="AN43" s="8"/>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13"/>
    </row>
    <row r="44" spans="1:66" x14ac:dyDescent="0.15">
      <c r="A44" s="7"/>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c r="AN44" s="8"/>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13"/>
    </row>
    <row r="45" spans="1:66" x14ac:dyDescent="0.15">
      <c r="A45" s="7"/>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c r="AN45" s="8"/>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13"/>
    </row>
    <row r="46" spans="1:66" x14ac:dyDescent="0.15">
      <c r="A46" s="7"/>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c r="AN46" s="8"/>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13"/>
    </row>
    <row r="47" spans="1:66" x14ac:dyDescent="0.15">
      <c r="A47" s="7"/>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13"/>
    </row>
    <row r="48" spans="1:66" x14ac:dyDescent="0.15">
      <c r="A48" s="7"/>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13"/>
    </row>
    <row r="49" spans="1:66" ht="12.75" thickBot="1" x14ac:dyDescent="0.2">
      <c r="A49" s="48"/>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c r="AL49" s="49"/>
      <c r="AM49" s="49"/>
      <c r="AN49" s="49"/>
      <c r="AO49" s="49"/>
      <c r="AP49" s="49"/>
      <c r="AQ49" s="49"/>
      <c r="AR49" s="49"/>
      <c r="AS49" s="49"/>
      <c r="AT49" s="49"/>
      <c r="AU49" s="49"/>
      <c r="AV49" s="49"/>
      <c r="AW49" s="49"/>
      <c r="AX49" s="49"/>
      <c r="AY49" s="49"/>
      <c r="AZ49" s="49"/>
      <c r="BA49" s="49"/>
      <c r="BB49" s="49"/>
      <c r="BC49" s="49"/>
      <c r="BD49" s="49"/>
      <c r="BE49" s="49"/>
      <c r="BF49" s="49"/>
      <c r="BG49" s="49"/>
      <c r="BH49" s="49"/>
      <c r="BI49" s="49"/>
      <c r="BJ49" s="49"/>
      <c r="BK49" s="49"/>
      <c r="BL49" s="49"/>
      <c r="BM49" s="49"/>
      <c r="BN49" s="50"/>
    </row>
  </sheetData>
  <mergeCells count="2">
    <mergeCell ref="A6:BN6"/>
    <mergeCell ref="A7:BN7"/>
  </mergeCells>
  <phoneticPr fontId="2"/>
  <pageMargins left="0.74803149606299213" right="0.27559055118110237" top="0.27559055118110237" bottom="0.31496062992125984" header="0.19685039370078741" footer="0.19685039370078741"/>
  <pageSetup paperSize="9" scale="65"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9713AA7C69A424781BBCBE0B782AEB0" ma:contentTypeVersion="13" ma:contentTypeDescription="新しいドキュメントを作成します。" ma:contentTypeScope="" ma:versionID="041dba3b38de24fb9f163c7234d55132">
  <xsd:schema xmlns:xsd="http://www.w3.org/2001/XMLSchema" xmlns:xs="http://www.w3.org/2001/XMLSchema" xmlns:p="http://schemas.microsoft.com/office/2006/metadata/properties" xmlns:ns2="b4d7af6a-678f-4ce3-8ff0-7109af0a7697" xmlns:ns3="c867248f-84ad-43c4-856a-40004084cbfd" targetNamespace="http://schemas.microsoft.com/office/2006/metadata/properties" ma:root="true" ma:fieldsID="ae94621d5520c4b6b20612711ae3de48" ns2:_="" ns3:_="">
    <xsd:import namespace="b4d7af6a-678f-4ce3-8ff0-7109af0a7697"/>
    <xsd:import namespace="c867248f-84ad-43c4-856a-40004084cbf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d7af6a-678f-4ce3-8ff0-7109af0a76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867248f-84ad-43c4-856a-40004084cbfd"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c867248f-84ad-43c4-856a-40004084cbfd">
      <UserInfo>
        <DisplayName/>
        <AccountId xsi:nil="true"/>
        <AccountType/>
      </UserInfo>
    </SharedWithUsers>
    <MediaLengthInSeconds xmlns="b4d7af6a-678f-4ce3-8ff0-7109af0a7697" xsi:nil="true"/>
  </documentManagement>
</p:properties>
</file>

<file path=customXml/itemProps1.xml><?xml version="1.0" encoding="utf-8"?>
<ds:datastoreItem xmlns:ds="http://schemas.openxmlformats.org/officeDocument/2006/customXml" ds:itemID="{DFF53E0A-9775-41E0-A0D6-F3820EFCFAF4}">
  <ds:schemaRefs>
    <ds:schemaRef ds:uri="http://schemas.microsoft.com/sharepoint/v3/contenttype/forms"/>
  </ds:schemaRefs>
</ds:datastoreItem>
</file>

<file path=customXml/itemProps2.xml><?xml version="1.0" encoding="utf-8"?>
<ds:datastoreItem xmlns:ds="http://schemas.openxmlformats.org/officeDocument/2006/customXml" ds:itemID="{F0157B42-EF7A-4255-AD57-9F401D184C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d7af6a-678f-4ce3-8ff0-7109af0a7697"/>
    <ds:schemaRef ds:uri="c867248f-84ad-43c4-856a-40004084cb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2C18B66-FB83-4E73-A9FE-D9808D8A63D9}">
  <ds:schemaRefs>
    <ds:schemaRef ds:uri="http://schemas.microsoft.com/office/2006/metadata/properties"/>
    <ds:schemaRef ds:uri="http://schemas.microsoft.com/office/infopath/2007/PartnerControls"/>
    <ds:schemaRef ds:uri="c867248f-84ad-43c4-856a-40004084cbfd"/>
    <ds:schemaRef ds:uri="b4d7af6a-678f-4ce3-8ff0-7109af0a769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（中間期）（夏期）</vt:lpstr>
      <vt:lpstr> (冬期)</vt:lpstr>
      <vt:lpstr>（発電設備事故時）</vt:lpstr>
      <vt:lpstr>（買電事故時）</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2016-04-07T13:13:32Z</dcterms:created>
  <dcterms:modified xsi:type="dcterms:W3CDTF">2021-10-29T04:36:24Z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0x01010079713AA7C69A424781BBCBE0B782AEB0</vt:lpwstr>
  </property>
  <property fmtid="{D5CDD505-2E9C-101B-9397-08002B2CF9AE}" pid="3" name="Order">
    <vt:r8>2478500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ies>
</file>