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kioo\OneDrive - 株式会社SIソーラー\デスクトップ\"/>
    </mc:Choice>
  </mc:AlternateContent>
  <xr:revisionPtr revIDLastSave="399" documentId="13_ncr:1_{0ABA82B5-E45F-4D2C-90A7-AB7EC8541C50}" xr6:coauthVersionLast="45" xr6:coauthVersionMax="45" xr10:uidLastSave="{0E7470AA-022D-45EC-9EF5-C7F2FD568A38}"/>
  <bookViews>
    <workbookView xWindow="-120" yWindow="-120" windowWidth="29040" windowHeight="15990" xr2:uid="{0F665A2D-5137-41C5-8CEB-2B096A116284}"/>
  </bookViews>
  <sheets>
    <sheet name="入力" sheetId="1" r:id="rId1"/>
    <sheet name="データ" sheetId="2" r:id="rId2"/>
    <sheet name="印刷用" sheetId="5" r:id="rId3"/>
  </sheets>
  <externalReferences>
    <externalReference r:id="rId4"/>
  </externalReferenc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" i="1" l="1"/>
  <c r="E8" i="1" l="1"/>
  <c r="C23" i="5" l="1"/>
  <c r="C22" i="5"/>
  <c r="C21" i="5"/>
  <c r="E19" i="5"/>
  <c r="B19" i="5"/>
  <c r="E18" i="5"/>
  <c r="B18" i="5"/>
  <c r="B17" i="5"/>
  <c r="B16" i="5"/>
  <c r="E15" i="5"/>
  <c r="B15" i="5"/>
  <c r="E14" i="5"/>
  <c r="B14" i="5"/>
  <c r="C11" i="5"/>
  <c r="C10" i="5"/>
  <c r="C9" i="5"/>
  <c r="L7" i="2" l="1"/>
  <c r="D17" i="5" s="1"/>
  <c r="E12" i="1" l="1"/>
  <c r="E11" i="1"/>
  <c r="E10" i="1"/>
  <c r="E17" i="5" s="1"/>
  <c r="E9" i="1"/>
  <c r="E16" i="5" s="1"/>
  <c r="F10" i="1"/>
  <c r="H17" i="5" s="1"/>
  <c r="F11" i="1"/>
  <c r="H18" i="5" s="1"/>
  <c r="F12" i="1"/>
  <c r="H19" i="5" s="1"/>
  <c r="L6" i="2" l="1"/>
  <c r="D16" i="5" s="1"/>
  <c r="M9" i="2"/>
  <c r="L9" i="2"/>
  <c r="D19" i="5" s="1"/>
  <c r="K9" i="2"/>
  <c r="M8" i="2"/>
  <c r="L8" i="2"/>
  <c r="D18" i="5" s="1"/>
  <c r="K8" i="2"/>
  <c r="K7" i="2"/>
  <c r="K6" i="2"/>
  <c r="L5" i="2"/>
  <c r="D15" i="5" s="1"/>
  <c r="K5" i="2"/>
  <c r="L4" i="2"/>
  <c r="D14" i="5" s="1"/>
  <c r="K4" i="2"/>
  <c r="F9" i="1" l="1"/>
  <c r="H16" i="5" s="1"/>
  <c r="F8" i="1"/>
  <c r="H15" i="5" s="1"/>
  <c r="F7" i="1"/>
  <c r="H14" i="5" s="1"/>
</calcChain>
</file>

<file path=xl/sharedStrings.xml><?xml version="1.0" encoding="utf-8"?>
<sst xmlns="http://schemas.openxmlformats.org/spreadsheetml/2006/main" count="125" uniqueCount="59">
  <si>
    <t>システム設置場所ご住所</t>
    <rPh sb="4" eb="6">
      <t>セッチ</t>
    </rPh>
    <rPh sb="6" eb="8">
      <t>バショ</t>
    </rPh>
    <rPh sb="9" eb="11">
      <t>ジュウショ</t>
    </rPh>
    <phoneticPr fontId="2"/>
  </si>
  <si>
    <t>保証対象機器</t>
    <rPh sb="0" eb="2">
      <t>ホショウ</t>
    </rPh>
    <rPh sb="2" eb="4">
      <t>タイショウ</t>
    </rPh>
    <rPh sb="4" eb="6">
      <t>キキ</t>
    </rPh>
    <phoneticPr fontId="2"/>
  </si>
  <si>
    <t>お名前</t>
    <rPh sb="1" eb="3">
      <t>ナマエ</t>
    </rPh>
    <phoneticPr fontId="2"/>
  </si>
  <si>
    <t>製品</t>
    <rPh sb="0" eb="2">
      <t>セイヒン</t>
    </rPh>
    <phoneticPr fontId="2"/>
  </si>
  <si>
    <t>型式</t>
    <rPh sb="0" eb="2">
      <t>カタシキ</t>
    </rPh>
    <phoneticPr fontId="2"/>
  </si>
  <si>
    <t>保証期間</t>
    <rPh sb="0" eb="2">
      <t>ホショウ</t>
    </rPh>
    <rPh sb="2" eb="4">
      <t>キカン</t>
    </rPh>
    <phoneticPr fontId="2"/>
  </si>
  <si>
    <t>連系開始日</t>
    <rPh sb="0" eb="1">
      <t>レン</t>
    </rPh>
    <rPh sb="1" eb="2">
      <t>ケイ</t>
    </rPh>
    <rPh sb="2" eb="5">
      <t>カイシビ</t>
    </rPh>
    <phoneticPr fontId="2"/>
  </si>
  <si>
    <t>PM060MW3_300</t>
    <phoneticPr fontId="2"/>
  </si>
  <si>
    <t>モジュール</t>
    <phoneticPr fontId="2"/>
  </si>
  <si>
    <t>パワーコンデショナ</t>
    <phoneticPr fontId="2"/>
  </si>
  <si>
    <t>型式</t>
    <phoneticPr fontId="2"/>
  </si>
  <si>
    <t>PM060PW1_265</t>
    <phoneticPr fontId="2"/>
  </si>
  <si>
    <t>PM060MW2_280</t>
    <phoneticPr fontId="2"/>
  </si>
  <si>
    <t>PM096BW0_327</t>
    <phoneticPr fontId="2"/>
  </si>
  <si>
    <t>PM250M01_280</t>
    <phoneticPr fontId="2"/>
  </si>
  <si>
    <t>SB 4500TL-JP-22</t>
    <phoneticPr fontId="2"/>
  </si>
  <si>
    <t>SB 5400TL-JP-22</t>
    <phoneticPr fontId="2"/>
  </si>
  <si>
    <t>10年</t>
    <phoneticPr fontId="2"/>
  </si>
  <si>
    <t>KP44M2-J4</t>
    <phoneticPr fontId="2"/>
  </si>
  <si>
    <t>SUNNY VIEW</t>
    <phoneticPr fontId="2"/>
  </si>
  <si>
    <t>-</t>
    <phoneticPr fontId="2"/>
  </si>
  <si>
    <t>エナジーインテリジェントゲートウェイ</t>
    <phoneticPr fontId="2"/>
  </si>
  <si>
    <t>KP-MU1P-SET</t>
    <phoneticPr fontId="2"/>
  </si>
  <si>
    <t>CT-Meter</t>
    <phoneticPr fontId="2"/>
  </si>
  <si>
    <t>SMA Bluetooth Repeater</t>
    <phoneticPr fontId="2"/>
  </si>
  <si>
    <t>1年</t>
    <phoneticPr fontId="2"/>
  </si>
  <si>
    <t>20000TLEE-JP</t>
    <phoneticPr fontId="2"/>
  </si>
  <si>
    <t>25000TL-JP</t>
    <phoneticPr fontId="2"/>
  </si>
  <si>
    <t>5年</t>
    <phoneticPr fontId="2"/>
  </si>
  <si>
    <t>10000TLEE-JP-10</t>
    <phoneticPr fontId="2"/>
  </si>
  <si>
    <t>10000TLEE-JP-11</t>
    <phoneticPr fontId="2"/>
  </si>
  <si>
    <t>販売店様名</t>
    <rPh sb="0" eb="3">
      <t>ハンバイテン</t>
    </rPh>
    <rPh sb="3" eb="4">
      <t>サマ</t>
    </rPh>
    <rPh sb="4" eb="5">
      <t>メイ</t>
    </rPh>
    <phoneticPr fontId="2"/>
  </si>
  <si>
    <t>ご住所</t>
    <rPh sb="1" eb="3">
      <t>ジュウショ</t>
    </rPh>
    <phoneticPr fontId="2"/>
  </si>
  <si>
    <t>電話番号</t>
    <rPh sb="0" eb="2">
      <t>デンワ</t>
    </rPh>
    <rPh sb="2" eb="4">
      <t>バンゴウ</t>
    </rPh>
    <phoneticPr fontId="2"/>
  </si>
  <si>
    <t>販売店様</t>
    <rPh sb="0" eb="3">
      <t>ハンバイテン</t>
    </rPh>
    <rPh sb="3" eb="4">
      <t>サマ</t>
    </rPh>
    <phoneticPr fontId="2"/>
  </si>
  <si>
    <t>KP55M2-J4</t>
    <phoneticPr fontId="2"/>
  </si>
  <si>
    <t>お客様</t>
    <rPh sb="1" eb="3">
      <t>キャクサマ</t>
    </rPh>
    <phoneticPr fontId="2"/>
  </si>
  <si>
    <t>CLUSTER COTROLLER</t>
    <phoneticPr fontId="2"/>
  </si>
  <si>
    <t>数量</t>
    <rPh sb="0" eb="2">
      <t>スウリョウ</t>
    </rPh>
    <phoneticPr fontId="2"/>
  </si>
  <si>
    <t>単位</t>
    <rPh sb="0" eb="2">
      <t>タンイ</t>
    </rPh>
    <phoneticPr fontId="2"/>
  </si>
  <si>
    <t>製品保証10年･出力保証25年</t>
    <phoneticPr fontId="2"/>
  </si>
  <si>
    <t>製品保証12年･出力保証25年</t>
    <phoneticPr fontId="2"/>
  </si>
  <si>
    <t>製品保証25年･出力保証25年</t>
    <phoneticPr fontId="2"/>
  </si>
  <si>
    <t>Bluetooth Repeater</t>
    <phoneticPr fontId="2"/>
  </si>
  <si>
    <t>枚</t>
    <rPh sb="0" eb="1">
      <t>マイ</t>
    </rPh>
    <phoneticPr fontId="2"/>
  </si>
  <si>
    <t>台</t>
    <rPh sb="0" eb="1">
      <t>ダイ</t>
    </rPh>
    <phoneticPr fontId="2"/>
  </si>
  <si>
    <t>黄色の着色部にご入力いただき、印刷は　↓印刷シート↓　を選択して印刷して下さい。</t>
    <rPh sb="0" eb="2">
      <t>キイロ</t>
    </rPh>
    <rPh sb="3" eb="5">
      <t>チャクショク</t>
    </rPh>
    <rPh sb="5" eb="6">
      <t>ブ</t>
    </rPh>
    <rPh sb="8" eb="10">
      <t>ニュウリョク</t>
    </rPh>
    <rPh sb="15" eb="17">
      <t>インサツ</t>
    </rPh>
    <rPh sb="20" eb="22">
      <t>インサツ</t>
    </rPh>
    <rPh sb="28" eb="30">
      <t>センタク</t>
    </rPh>
    <rPh sb="32" eb="34">
      <t>インサツ</t>
    </rPh>
    <rPh sb="36" eb="37">
      <t>クダ</t>
    </rPh>
    <phoneticPr fontId="2"/>
  </si>
  <si>
    <t>　</t>
    <phoneticPr fontId="2"/>
  </si>
  <si>
    <t>PM096B00_330</t>
    <phoneticPr fontId="2"/>
  </si>
  <si>
    <t>PM060PW1_270</t>
    <phoneticPr fontId="2"/>
  </si>
  <si>
    <t>製品保証12年･出力保証35年</t>
    <phoneticPr fontId="2"/>
  </si>
  <si>
    <t>LR6-60-285M</t>
    <phoneticPr fontId="2"/>
  </si>
  <si>
    <t>LR6-60PE-310M</t>
    <phoneticPr fontId="2"/>
  </si>
  <si>
    <t>SPR-X21-345-IEC</t>
    <phoneticPr fontId="2"/>
  </si>
  <si>
    <t>PM060MW4_325</t>
    <phoneticPr fontId="2"/>
  </si>
  <si>
    <t>製品保証15年･出力保証25年</t>
    <phoneticPr fontId="2"/>
  </si>
  <si>
    <t>KPM-A48-J4</t>
    <phoneticPr fontId="2"/>
  </si>
  <si>
    <t>KPM-A55-J4</t>
    <phoneticPr fontId="2"/>
  </si>
  <si>
    <t>SPR-X22-360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</si>
</sst>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yy&quot;年&quot;m&quot;月&quot;d&quot;日&quot;;@"/>
  </numFmts>
  <fonts count="12" x14ac:knownFonts="1">
    <font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2"/>
      <color theme="1"/>
      <name val="ＭＳ 明朝"/>
      <family val="1"/>
      <charset val="128"/>
    </font>
    <font>
      <b/>
      <sz val="10"/>
      <color theme="1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b/>
      <sz val="9"/>
      <color theme="1"/>
      <name val="游ゴシック"/>
      <family val="2"/>
      <charset val="128"/>
      <scheme val="minor"/>
    </font>
    <font>
      <b/>
      <sz val="12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46">
    <xf numFmtId="0" fontId="0" fillId="0" borderId="0" xfId="0">
      <alignment vertical="center"/>
    </xf>
    <xf numFmtId="0" fontId="0" fillId="0" borderId="1" xfId="0" applyBorder="1">
      <alignment vertical="center"/>
    </xf>
    <xf numFmtId="0" fontId="3" fillId="0" borderId="1" xfId="0" applyFont="1" applyBorder="1">
      <alignment vertical="center"/>
    </xf>
    <xf numFmtId="0" fontId="1" fillId="0" borderId="0" xfId="0" applyFo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>
      <alignment vertical="center"/>
    </xf>
    <xf numFmtId="0" fontId="3" fillId="0" borderId="3" xfId="0" applyFont="1" applyBorder="1">
      <alignment vertical="center"/>
    </xf>
    <xf numFmtId="0" fontId="0" fillId="0" borderId="2" xfId="0" applyBorder="1">
      <alignment vertical="center"/>
    </xf>
    <xf numFmtId="0" fontId="0" fillId="0" borderId="4" xfId="0" applyBorder="1">
      <alignment vertical="center"/>
    </xf>
    <xf numFmtId="0" fontId="0" fillId="0" borderId="3" xfId="0" applyBorder="1">
      <alignment vertical="center"/>
    </xf>
    <xf numFmtId="0" fontId="3" fillId="2" borderId="1" xfId="0" applyFont="1" applyFill="1" applyBorder="1" applyAlignment="1">
      <alignment horizontal="left" vertical="center" shrinkToFit="1"/>
    </xf>
    <xf numFmtId="0" fontId="3" fillId="2" borderId="1" xfId="0" applyFont="1" applyFill="1" applyBorder="1">
      <alignment vertical="center"/>
    </xf>
    <xf numFmtId="0" fontId="4" fillId="0" borderId="0" xfId="0" applyFont="1">
      <alignment vertical="center"/>
    </xf>
    <xf numFmtId="0" fontId="6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14" fontId="0" fillId="0" borderId="0" xfId="0" applyNumberFormat="1">
      <alignment vertical="center"/>
    </xf>
    <xf numFmtId="0" fontId="4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0" fontId="5" fillId="0" borderId="0" xfId="0" applyFont="1" applyAlignment="1">
      <alignment horizontal="right" vertical="center"/>
    </xf>
    <xf numFmtId="0" fontId="10" fillId="0" borderId="0" xfId="1">
      <alignment vertical="center"/>
    </xf>
    <xf numFmtId="0" fontId="4" fillId="0" borderId="0" xfId="0" applyFont="1" applyAlignment="1">
      <alignment vertical="center" shrinkToFi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1" fillId="0" borderId="0" xfId="0" applyFont="1">
      <alignment vertical="center"/>
    </xf>
    <xf numFmtId="0" fontId="3" fillId="0" borderId="1" xfId="0" applyFont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" fillId="0" borderId="0" xfId="0" applyFont="1" applyAlignment="1">
      <alignment horizontal="justify" vertical="center" shrinkToFit="1"/>
    </xf>
    <xf numFmtId="0" fontId="6" fillId="0" borderId="0" xfId="0" applyFont="1" applyAlignment="1">
      <alignment horizontal="right" vertical="center" shrinkToFit="1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shrinkToFit="1"/>
    </xf>
    <xf numFmtId="0" fontId="4" fillId="0" borderId="0" xfId="0" applyFont="1" applyAlignment="1">
      <alignment horizontal="right" vertical="center" shrinkToFit="1"/>
    </xf>
    <xf numFmtId="0" fontId="5" fillId="0" borderId="0" xfId="0" applyFont="1" applyAlignment="1">
      <alignment horizontal="left" vertical="center" shrinkToFi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shrinkToFit="1"/>
    </xf>
    <xf numFmtId="176" fontId="7" fillId="0" borderId="0" xfId="0" applyNumberFormat="1" applyFont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OneDrive%20-%20&#26666;&#24335;&#20250;&#31038;SI&#12477;&#12540;&#12521;&#12540;\&#12487;&#12473;&#12463;&#12488;&#12483;&#12503;\warranty-paper181217-&#12362;&#12362;&#12427;&#1235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データ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BCB22-134D-4B1B-B5CA-6D316C2B55E4}">
  <dimension ref="A1:G19"/>
  <sheetViews>
    <sheetView showGridLines="0" tabSelected="1" showWhiteSpace="0" topLeftCell="B1" zoomScaleNormal="100" workbookViewId="0">
      <selection activeCell="I18" sqref="I18"/>
    </sheetView>
  </sheetViews>
  <sheetFormatPr defaultRowHeight="18.75" x14ac:dyDescent="0.4"/>
  <cols>
    <col min="1" max="1" width="15.125" bestFit="1" customWidth="1"/>
    <col min="2" max="2" width="31.375" customWidth="1"/>
    <col min="3" max="3" width="17.625" bestFit="1" customWidth="1"/>
    <col min="4" max="4" width="5.875" customWidth="1"/>
    <col min="5" max="5" width="5" customWidth="1"/>
    <col min="6" max="6" width="30.25" bestFit="1" customWidth="1"/>
    <col min="7" max="7" width="11.375" bestFit="1" customWidth="1"/>
  </cols>
  <sheetData>
    <row r="1" spans="1:7" x14ac:dyDescent="0.4">
      <c r="A1" s="7"/>
      <c r="B1" s="8"/>
      <c r="C1" s="8"/>
      <c r="D1" s="8"/>
      <c r="E1" s="8"/>
      <c r="F1" s="9"/>
    </row>
    <row r="2" spans="1:7" x14ac:dyDescent="0.4">
      <c r="A2" s="2" t="s">
        <v>6</v>
      </c>
      <c r="B2" s="26"/>
      <c r="C2" s="26"/>
      <c r="D2" s="26"/>
      <c r="E2" s="26"/>
      <c r="F2" s="26"/>
      <c r="G2" s="15"/>
    </row>
    <row r="3" spans="1:7" x14ac:dyDescent="0.4">
      <c r="A3" s="30" t="s">
        <v>36</v>
      </c>
      <c r="B3" s="2" t="s">
        <v>2</v>
      </c>
      <c r="C3" s="31"/>
      <c r="D3" s="32"/>
      <c r="E3" s="32"/>
      <c r="F3" s="32"/>
    </row>
    <row r="4" spans="1:7" ht="18.75" customHeight="1" x14ac:dyDescent="0.4">
      <c r="A4" s="30"/>
      <c r="B4" s="2" t="s">
        <v>0</v>
      </c>
      <c r="C4" s="33"/>
      <c r="D4" s="34"/>
      <c r="E4" s="34"/>
      <c r="F4" s="35"/>
    </row>
    <row r="5" spans="1:7" x14ac:dyDescent="0.4">
      <c r="A5" s="4"/>
      <c r="B5" s="5"/>
      <c r="C5" s="5"/>
      <c r="D5" s="5"/>
      <c r="E5" s="5"/>
      <c r="F5" s="6"/>
    </row>
    <row r="6" spans="1:7" x14ac:dyDescent="0.4">
      <c r="A6" s="30" t="s">
        <v>1</v>
      </c>
      <c r="B6" s="21" t="s">
        <v>3</v>
      </c>
      <c r="C6" s="21" t="s">
        <v>4</v>
      </c>
      <c r="D6" s="21" t="s">
        <v>38</v>
      </c>
      <c r="E6" s="21" t="s">
        <v>39</v>
      </c>
      <c r="F6" s="21" t="s">
        <v>5</v>
      </c>
    </row>
    <row r="7" spans="1:7" x14ac:dyDescent="0.4">
      <c r="A7" s="30"/>
      <c r="B7" s="10"/>
      <c r="C7" s="11"/>
      <c r="D7" s="11"/>
      <c r="E7" s="2" t="str">
        <f>IF(ISBLANK(B7),"",VLOOKUP(B7,データ!$B$3:$E$9,4,FALSE))</f>
        <v/>
      </c>
      <c r="F7" s="21" t="str">
        <f>IF(ISBLANK(C7),"",VLOOKUP(C7,データ!$C$2:$D$34,2,FALSE))</f>
        <v/>
      </c>
    </row>
    <row r="8" spans="1:7" x14ac:dyDescent="0.4">
      <c r="A8" s="30"/>
      <c r="B8" s="10"/>
      <c r="C8" s="11"/>
      <c r="D8" s="11"/>
      <c r="E8" s="2" t="str">
        <f>IF(ISBLANK(B8),"",VLOOKUP(B8,データ!$B$3:$E$9,4,FALSE))</f>
        <v/>
      </c>
      <c r="F8" s="22" t="str">
        <f>IF(ISBLANK(C8),"",VLOOKUP(C8,データ!$C$2:$D$34,2,FALSE))</f>
        <v/>
      </c>
    </row>
    <row r="9" spans="1:7" x14ac:dyDescent="0.4">
      <c r="A9" s="30"/>
      <c r="B9" s="10"/>
      <c r="C9" s="11"/>
      <c r="D9" s="11"/>
      <c r="E9" s="2" t="str">
        <f>IF(ISBLANK(B9),"",VLOOKUP(B9,データ!$B$3:$E$9,4,FALSE))</f>
        <v/>
      </c>
      <c r="F9" s="22" t="str">
        <f>IF(ISBLANK(C9),"",VLOOKUP(C9,データ!$C$2:$D$34,2,FALSE))</f>
        <v/>
      </c>
    </row>
    <row r="10" spans="1:7" x14ac:dyDescent="0.4">
      <c r="A10" s="30"/>
      <c r="B10" s="10"/>
      <c r="C10" s="11"/>
      <c r="D10" s="11"/>
      <c r="E10" s="2" t="str">
        <f>IF(ISBLANK(B10),"",VLOOKUP(B10,データ!$B$3:$E$9,4,FALSE))</f>
        <v/>
      </c>
      <c r="F10" s="25" t="str">
        <f>IF(ISBLANK(C10),"",VLOOKUP(C10,データ!$C$2:$D$34,2,FALSE))</f>
        <v/>
      </c>
    </row>
    <row r="11" spans="1:7" x14ac:dyDescent="0.4">
      <c r="A11" s="30"/>
      <c r="B11" s="10"/>
      <c r="C11" s="11"/>
      <c r="D11" s="11"/>
      <c r="E11" s="2" t="str">
        <f>IF(ISBLANK(B11),"",VLOOKUP(B11,データ!$B$3:$E$9,4,FALSE))</f>
        <v/>
      </c>
      <c r="F11" s="25" t="str">
        <f>IF(ISBLANK(C11),"",VLOOKUP(C11,データ!$C$2:$D$34,2,FALSE))</f>
        <v/>
      </c>
    </row>
    <row r="12" spans="1:7" x14ac:dyDescent="0.4">
      <c r="A12" s="30"/>
      <c r="B12" s="10"/>
      <c r="C12" s="11"/>
      <c r="D12" s="11"/>
      <c r="E12" s="2" t="str">
        <f>IF(ISBLANK(B12),"",VLOOKUP(B12,データ!$B$3:$E$9,4,FALSE))</f>
        <v/>
      </c>
      <c r="F12" s="25" t="str">
        <f>IF(ISBLANK(C12),"",VLOOKUP(C12,データ!$C$2:$D$34,2,FALSE))</f>
        <v/>
      </c>
    </row>
    <row r="14" spans="1:7" x14ac:dyDescent="0.4">
      <c r="A14" s="36" t="s">
        <v>34</v>
      </c>
      <c r="B14" s="1" t="s">
        <v>31</v>
      </c>
      <c r="C14" s="27"/>
      <c r="D14" s="28"/>
      <c r="E14" s="28"/>
      <c r="F14" s="29"/>
    </row>
    <row r="15" spans="1:7" x14ac:dyDescent="0.4">
      <c r="A15" s="36"/>
      <c r="B15" s="1" t="s">
        <v>32</v>
      </c>
      <c r="C15" s="27"/>
      <c r="D15" s="28"/>
      <c r="E15" s="28"/>
      <c r="F15" s="29"/>
    </row>
    <row r="16" spans="1:7" x14ac:dyDescent="0.4">
      <c r="A16" s="36"/>
      <c r="B16" s="1" t="s">
        <v>33</v>
      </c>
      <c r="C16" s="27"/>
      <c r="D16" s="28"/>
      <c r="E16" s="28"/>
      <c r="F16" s="29"/>
    </row>
    <row r="19" spans="2:2" x14ac:dyDescent="0.4">
      <c r="B19" s="17" t="s">
        <v>46</v>
      </c>
    </row>
  </sheetData>
  <mergeCells count="9">
    <mergeCell ref="B2:F2"/>
    <mergeCell ref="C14:F14"/>
    <mergeCell ref="C15:F15"/>
    <mergeCell ref="A3:A4"/>
    <mergeCell ref="A6:A12"/>
    <mergeCell ref="C3:F3"/>
    <mergeCell ref="C4:F4"/>
    <mergeCell ref="A14:A16"/>
    <mergeCell ref="C16:F16"/>
  </mergeCells>
  <phoneticPr fontId="2"/>
  <pageMargins left="0.70866141732283472" right="0.70866141732283472" top="0.74803149606299213" bottom="0.74803149606299213" header="0.31496062992125984" footer="0.31496062992125984"/>
  <pageSetup paperSize="9" scale="76" orientation="portrait" horizontalDpi="1200" verticalDpi="1200" r:id="rId1"/>
  <headerFooter>
    <oddHeader>&amp;C&amp;G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8294340B-86DA-49EE-B0A8-922DEF103CD8}">
          <x14:formula1>
            <xm:f>'C:\Users\user\OneDrive - 株式会社SIソーラー\デスクトップ\[warranty-paper181217-おおるい.xlsx]データ'!#REF!</xm:f>
          </x14:formula1>
          <xm:sqref>C11:C12</xm:sqref>
        </x14:dataValidation>
        <x14:dataValidation type="list" allowBlank="1" showInputMessage="1" showErrorMessage="1" xr:uid="{CBD77588-8F26-44AC-B660-61931CB4CACC}">
          <x14:formula1>
            <xm:f>'C:\Users\user\OneDrive - 株式会社SIソーラー\デスクトップ\[warranty-paper181217-おおるい.xlsx]データ'!#REF!</xm:f>
          </x14:formula1>
          <xm:sqref>B11:B12</xm:sqref>
        </x14:dataValidation>
        <x14:dataValidation type="list" allowBlank="1" showInputMessage="1" showErrorMessage="1" xr:uid="{B3DA0983-3353-4D5E-AEE2-D4F9C77AAA83}">
          <x14:formula1>
            <xm:f>データ!$C$3:$C$34</xm:f>
          </x14:formula1>
          <xm:sqref>C7:C10</xm:sqref>
        </x14:dataValidation>
        <x14:dataValidation type="list" allowBlank="1" showInputMessage="1" showErrorMessage="1" xr:uid="{1B25D14B-C78F-4961-B8C4-8E73D164387B}">
          <x14:formula1>
            <xm:f>データ!$B$2:$B$9</xm:f>
          </x14:formula1>
          <xm:sqref>B7:B10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2B982-5F92-4A05-9C54-4F369C6E95DA}">
  <dimension ref="B1:O34"/>
  <sheetViews>
    <sheetView workbookViewId="0">
      <selection activeCell="H15" sqref="H15"/>
    </sheetView>
  </sheetViews>
  <sheetFormatPr defaultRowHeight="18.75" x14ac:dyDescent="0.4"/>
  <cols>
    <col min="2" max="2" width="43.125" bestFit="1" customWidth="1"/>
    <col min="3" max="3" width="23.875" bestFit="1" customWidth="1"/>
    <col min="4" max="4" width="27.875" bestFit="1" customWidth="1"/>
    <col min="7" max="7" width="17.5" bestFit="1" customWidth="1"/>
    <col min="11" max="11" width="11.625" bestFit="1" customWidth="1"/>
    <col min="12" max="12" width="25" bestFit="1" customWidth="1"/>
    <col min="15" max="15" width="28.25" bestFit="1" customWidth="1"/>
  </cols>
  <sheetData>
    <row r="1" spans="2:15" x14ac:dyDescent="0.4">
      <c r="B1" t="s">
        <v>3</v>
      </c>
      <c r="C1" t="s">
        <v>10</v>
      </c>
      <c r="D1" t="s">
        <v>5</v>
      </c>
      <c r="E1" t="s">
        <v>39</v>
      </c>
    </row>
    <row r="3" spans="2:15" x14ac:dyDescent="0.4">
      <c r="B3" t="s">
        <v>8</v>
      </c>
      <c r="C3" t="s">
        <v>20</v>
      </c>
      <c r="D3" t="s">
        <v>20</v>
      </c>
      <c r="E3" t="s">
        <v>44</v>
      </c>
      <c r="J3" s="30" t="s">
        <v>1</v>
      </c>
      <c r="K3" s="21" t="s">
        <v>3</v>
      </c>
      <c r="L3" s="21" t="s">
        <v>4</v>
      </c>
      <c r="M3" s="21" t="s">
        <v>38</v>
      </c>
      <c r="N3" s="21" t="s">
        <v>39</v>
      </c>
      <c r="O3" s="21" t="s">
        <v>5</v>
      </c>
    </row>
    <row r="4" spans="2:15" x14ac:dyDescent="0.4">
      <c r="B4" t="s">
        <v>9</v>
      </c>
      <c r="C4" t="s">
        <v>14</v>
      </c>
      <c r="D4" t="s">
        <v>40</v>
      </c>
      <c r="E4" t="s">
        <v>45</v>
      </c>
      <c r="G4" t="s">
        <v>14</v>
      </c>
      <c r="J4" s="30"/>
      <c r="K4" s="10" t="str">
        <f>IF(入力!B7="", "", 入力!B7)</f>
        <v/>
      </c>
      <c r="L4" s="11" t="str">
        <f>IF(入力!C7="", "", VLOOKUP(入力!C7,$C$4:$G$27,5,FALSE))</f>
        <v/>
      </c>
      <c r="M4" s="23"/>
      <c r="N4" s="2"/>
      <c r="O4" s="2"/>
    </row>
    <row r="5" spans="2:15" x14ac:dyDescent="0.4">
      <c r="B5" t="s">
        <v>19</v>
      </c>
      <c r="C5" t="s">
        <v>7</v>
      </c>
      <c r="D5" t="s">
        <v>41</v>
      </c>
      <c r="E5" t="s">
        <v>45</v>
      </c>
      <c r="G5" t="s">
        <v>7</v>
      </c>
      <c r="J5" s="30"/>
      <c r="K5" s="10" t="str">
        <f>IF(入力!B8="", "", 入力!B8)</f>
        <v/>
      </c>
      <c r="L5" s="11" t="str">
        <f>IF(入力!C8="", "", VLOOKUP(入力!C8,$C$4:$G$27,5,FALSE))</f>
        <v/>
      </c>
      <c r="M5" s="23"/>
      <c r="N5" s="2"/>
      <c r="O5" s="22"/>
    </row>
    <row r="6" spans="2:15" x14ac:dyDescent="0.4">
      <c r="B6" t="s">
        <v>23</v>
      </c>
      <c r="C6" t="s">
        <v>11</v>
      </c>
      <c r="D6" t="s">
        <v>41</v>
      </c>
      <c r="E6" t="s">
        <v>45</v>
      </c>
      <c r="G6" t="s">
        <v>11</v>
      </c>
      <c r="J6" s="30"/>
      <c r="K6" s="10" t="str">
        <f>IF(入力!B9="", "", 入力!B9)</f>
        <v/>
      </c>
      <c r="L6" s="11" t="str">
        <f>IF(入力!C9="", "", VLOOKUP(入力!C9,$C$4:$G$34,5,FALSE))</f>
        <v/>
      </c>
      <c r="M6" s="23"/>
      <c r="N6" s="2"/>
      <c r="O6" s="22"/>
    </row>
    <row r="7" spans="2:15" x14ac:dyDescent="0.4">
      <c r="B7" t="s">
        <v>43</v>
      </c>
      <c r="C7" t="s">
        <v>49</v>
      </c>
      <c r="D7" t="s">
        <v>41</v>
      </c>
      <c r="E7" t="s">
        <v>45</v>
      </c>
      <c r="G7" t="s">
        <v>49</v>
      </c>
      <c r="H7" s="3"/>
      <c r="J7" s="30"/>
      <c r="K7" s="10" t="str">
        <f>IF(入力!B10="", "", 入力!B10)</f>
        <v/>
      </c>
      <c r="L7" s="11" t="str">
        <f>IF(入力!C10="", "", VLOOKUP(入力!C10,$C$4:$G$34,5,FALSE))</f>
        <v/>
      </c>
      <c r="M7" s="23"/>
      <c r="N7" s="2"/>
      <c r="O7" s="22"/>
    </row>
    <row r="8" spans="2:15" x14ac:dyDescent="0.4">
      <c r="B8" t="s">
        <v>37</v>
      </c>
      <c r="C8" t="s">
        <v>12</v>
      </c>
      <c r="D8" t="s">
        <v>50</v>
      </c>
      <c r="E8" t="s">
        <v>45</v>
      </c>
      <c r="G8" t="s">
        <v>12</v>
      </c>
      <c r="J8" s="30"/>
      <c r="K8" s="10" t="str">
        <f>IF(入力!B11="", "", 入力!B11)</f>
        <v/>
      </c>
      <c r="L8" s="11" t="str">
        <f>IF(入力!C11="", "", VLOOKUP(入力!C11,$C$4:$G$27,5,FALSE))</f>
        <v/>
      </c>
      <c r="M8" s="23" t="str">
        <f>IF(入力!D11="","",入力!D11)</f>
        <v/>
      </c>
      <c r="N8" s="2"/>
      <c r="O8" s="22"/>
    </row>
    <row r="9" spans="2:15" x14ac:dyDescent="0.4">
      <c r="B9" t="s">
        <v>21</v>
      </c>
      <c r="C9" t="s">
        <v>13</v>
      </c>
      <c r="D9" t="s">
        <v>42</v>
      </c>
      <c r="E9" t="s">
        <v>45</v>
      </c>
      <c r="G9" t="s">
        <v>13</v>
      </c>
      <c r="J9" s="30"/>
      <c r="K9" s="10" t="str">
        <f>IF(入力!B12="", "", 入力!B12)</f>
        <v/>
      </c>
      <c r="L9" s="11" t="str">
        <f>IF(入力!C12="", "", VLOOKUP(入力!C12,$C$4:$G$27,5,FALSE))</f>
        <v/>
      </c>
      <c r="M9" s="23" t="str">
        <f>IF(入力!D12="","",入力!D12)</f>
        <v/>
      </c>
      <c r="N9" s="2"/>
      <c r="O9" s="22"/>
    </row>
    <row r="10" spans="2:15" x14ac:dyDescent="0.4">
      <c r="B10" t="s">
        <v>47</v>
      </c>
      <c r="C10" t="s">
        <v>48</v>
      </c>
      <c r="D10" t="s">
        <v>42</v>
      </c>
      <c r="E10" t="s">
        <v>45</v>
      </c>
      <c r="G10" t="s">
        <v>48</v>
      </c>
    </row>
    <row r="11" spans="2:15" x14ac:dyDescent="0.4">
      <c r="C11" s="24" t="s">
        <v>51</v>
      </c>
      <c r="D11" t="s">
        <v>40</v>
      </c>
      <c r="E11" t="s">
        <v>47</v>
      </c>
      <c r="G11" s="24" t="s">
        <v>51</v>
      </c>
    </row>
    <row r="12" spans="2:15" x14ac:dyDescent="0.4">
      <c r="C12" t="s">
        <v>52</v>
      </c>
      <c r="D12" t="s">
        <v>40</v>
      </c>
      <c r="G12" t="s">
        <v>52</v>
      </c>
    </row>
    <row r="13" spans="2:15" x14ac:dyDescent="0.4">
      <c r="C13" s="24" t="s">
        <v>53</v>
      </c>
      <c r="D13" t="s">
        <v>42</v>
      </c>
      <c r="G13" s="24" t="s">
        <v>53</v>
      </c>
    </row>
    <row r="14" spans="2:15" x14ac:dyDescent="0.4">
      <c r="C14" s="24" t="s">
        <v>54</v>
      </c>
      <c r="D14" t="s">
        <v>55</v>
      </c>
      <c r="G14" s="24" t="s">
        <v>54</v>
      </c>
    </row>
    <row r="15" spans="2:15" x14ac:dyDescent="0.4">
      <c r="C15" s="24" t="s">
        <v>58</v>
      </c>
      <c r="D15" t="s">
        <v>42</v>
      </c>
      <c r="G15" s="24" t="s">
        <v>58</v>
      </c>
    </row>
    <row r="16" spans="2:15" x14ac:dyDescent="0.4">
      <c r="C16" s="24"/>
      <c r="G16" s="24"/>
    </row>
    <row r="17" spans="3:11" x14ac:dyDescent="0.4">
      <c r="C17" t="s">
        <v>15</v>
      </c>
      <c r="D17" t="s">
        <v>17</v>
      </c>
      <c r="G17" t="s">
        <v>15</v>
      </c>
    </row>
    <row r="18" spans="3:11" x14ac:dyDescent="0.4">
      <c r="C18" t="s">
        <v>16</v>
      </c>
      <c r="D18" t="s">
        <v>17</v>
      </c>
      <c r="G18" t="s">
        <v>16</v>
      </c>
    </row>
    <row r="19" spans="3:11" x14ac:dyDescent="0.4">
      <c r="C19" t="s">
        <v>29</v>
      </c>
      <c r="D19" t="s">
        <v>28</v>
      </c>
      <c r="G19" t="s">
        <v>29</v>
      </c>
    </row>
    <row r="20" spans="3:11" x14ac:dyDescent="0.4">
      <c r="C20" t="s">
        <v>30</v>
      </c>
      <c r="D20" t="s">
        <v>28</v>
      </c>
      <c r="G20" t="s">
        <v>30</v>
      </c>
    </row>
    <row r="21" spans="3:11" x14ac:dyDescent="0.4">
      <c r="C21" t="s">
        <v>26</v>
      </c>
      <c r="D21" t="s">
        <v>28</v>
      </c>
      <c r="G21" t="s">
        <v>26</v>
      </c>
    </row>
    <row r="22" spans="3:11" x14ac:dyDescent="0.4">
      <c r="C22" t="s">
        <v>27</v>
      </c>
      <c r="D22" t="s">
        <v>28</v>
      </c>
      <c r="G22" t="s">
        <v>27</v>
      </c>
    </row>
    <row r="23" spans="3:11" x14ac:dyDescent="0.4">
      <c r="C23" t="s">
        <v>18</v>
      </c>
      <c r="D23" t="s">
        <v>17</v>
      </c>
      <c r="G23" t="s">
        <v>18</v>
      </c>
    </row>
    <row r="24" spans="3:11" x14ac:dyDescent="0.4">
      <c r="C24" t="s">
        <v>35</v>
      </c>
      <c r="D24" t="s">
        <v>17</v>
      </c>
      <c r="G24" t="s">
        <v>35</v>
      </c>
    </row>
    <row r="25" spans="3:11" x14ac:dyDescent="0.4">
      <c r="C25" t="s">
        <v>56</v>
      </c>
      <c r="D25" t="s">
        <v>17</v>
      </c>
      <c r="G25" t="s">
        <v>56</v>
      </c>
    </row>
    <row r="26" spans="3:11" x14ac:dyDescent="0.4">
      <c r="C26" t="s">
        <v>57</v>
      </c>
      <c r="D26" t="s">
        <v>17</v>
      </c>
      <c r="G26" t="s">
        <v>57</v>
      </c>
    </row>
    <row r="30" spans="3:11" x14ac:dyDescent="0.4">
      <c r="C30" t="s">
        <v>19</v>
      </c>
      <c r="D30" t="s">
        <v>28</v>
      </c>
      <c r="G30" t="s">
        <v>47</v>
      </c>
    </row>
    <row r="31" spans="3:11" x14ac:dyDescent="0.4">
      <c r="C31" t="s">
        <v>23</v>
      </c>
      <c r="D31" t="s">
        <v>28</v>
      </c>
      <c r="G31" t="s">
        <v>47</v>
      </c>
      <c r="K31" s="19"/>
    </row>
    <row r="32" spans="3:11" x14ac:dyDescent="0.4">
      <c r="C32" t="s">
        <v>24</v>
      </c>
      <c r="D32" t="s">
        <v>28</v>
      </c>
      <c r="G32" t="s">
        <v>47</v>
      </c>
    </row>
    <row r="33" spans="3:7" x14ac:dyDescent="0.4">
      <c r="C33" t="s">
        <v>37</v>
      </c>
      <c r="D33" t="s">
        <v>28</v>
      </c>
      <c r="G33" t="s">
        <v>47</v>
      </c>
    </row>
    <row r="34" spans="3:7" x14ac:dyDescent="0.4">
      <c r="C34" t="s">
        <v>22</v>
      </c>
      <c r="D34" t="s">
        <v>25</v>
      </c>
      <c r="G34" t="s">
        <v>22</v>
      </c>
    </row>
  </sheetData>
  <mergeCells count="1">
    <mergeCell ref="J3:J9"/>
  </mergeCells>
  <phoneticPr fontId="2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8A457-508D-43A4-9086-F3B44FCD8749}">
  <dimension ref="B8:I23"/>
  <sheetViews>
    <sheetView showGridLines="0" showRowColHeaders="0" showRuler="0" view="pageLayout" topLeftCell="A2" zoomScale="115" zoomScaleNormal="100" zoomScalePageLayoutView="115" workbookViewId="0">
      <selection activeCell="B17" sqref="B17:C17"/>
    </sheetView>
  </sheetViews>
  <sheetFormatPr defaultRowHeight="18.75" x14ac:dyDescent="0.4"/>
  <cols>
    <col min="1" max="1" width="10.375" customWidth="1"/>
    <col min="2" max="2" width="10.625" customWidth="1"/>
    <col min="3" max="3" width="9" customWidth="1"/>
    <col min="4" max="4" width="14.25" customWidth="1"/>
    <col min="5" max="5" width="5.625" customWidth="1"/>
    <col min="6" max="6" width="1.125" customWidth="1"/>
    <col min="7" max="7" width="0.75" customWidth="1"/>
    <col min="8" max="8" width="16.625" customWidth="1"/>
    <col min="9" max="9" width="1.25" customWidth="1"/>
  </cols>
  <sheetData>
    <row r="8" spans="2:9" ht="28.5" customHeight="1" x14ac:dyDescent="0.4"/>
    <row r="9" spans="2:9" ht="24" customHeight="1" x14ac:dyDescent="0.4">
      <c r="C9" s="43" t="str">
        <f>IF(入力!C3="", "", 入力!C3)</f>
        <v/>
      </c>
      <c r="D9" s="43"/>
      <c r="E9" s="43"/>
      <c r="F9" s="43"/>
      <c r="G9" s="43"/>
      <c r="H9" s="43"/>
    </row>
    <row r="10" spans="2:9" ht="52.5" customHeight="1" x14ac:dyDescent="0.4">
      <c r="C10" s="44" t="str">
        <f>IF(入力!C4="", "", 入力!C4)</f>
        <v/>
      </c>
      <c r="D10" s="44"/>
      <c r="E10" s="44"/>
      <c r="F10" s="44"/>
      <c r="G10" s="44"/>
      <c r="H10" s="44"/>
    </row>
    <row r="11" spans="2:9" ht="23.25" customHeight="1" x14ac:dyDescent="0.4">
      <c r="C11" s="45" t="str">
        <f>IF(入力!B2="", "", 入力!B2)</f>
        <v/>
      </c>
      <c r="D11" s="45"/>
      <c r="E11" s="45"/>
      <c r="F11" s="45"/>
      <c r="G11" s="45"/>
      <c r="H11" s="45"/>
    </row>
    <row r="12" spans="2:9" ht="19.5" customHeight="1" x14ac:dyDescent="0.4"/>
    <row r="13" spans="2:9" ht="26.25" customHeight="1" x14ac:dyDescent="0.4"/>
    <row r="14" spans="2:9" ht="25.5" customHeight="1" x14ac:dyDescent="0.4">
      <c r="B14" s="40" t="str">
        <f>IF(入力!B7="", "", 入力!B7)</f>
        <v/>
      </c>
      <c r="C14" s="40"/>
      <c r="D14" s="20" t="str">
        <f>IF(データ!L4="", "", データ!L4)</f>
        <v/>
      </c>
      <c r="E14" s="16" t="str">
        <f>IF(入力!D7="", "", 入力!D7&amp;入力!E7)</f>
        <v/>
      </c>
      <c r="F14" s="12"/>
      <c r="G14" s="12"/>
      <c r="H14" s="41" t="str">
        <f>IF(入力!F7="", "", 入力!F7)</f>
        <v/>
      </c>
      <c r="I14" s="41"/>
    </row>
    <row r="15" spans="2:9" ht="26.25" customHeight="1" x14ac:dyDescent="0.4">
      <c r="B15" s="40" t="str">
        <f>IF(入力!B8="", "", 入力!B8)</f>
        <v/>
      </c>
      <c r="C15" s="40"/>
      <c r="D15" s="20" t="str">
        <f>IF(データ!L5="", "", データ!L5)</f>
        <v/>
      </c>
      <c r="E15" s="16" t="str">
        <f>IF(入力!D8="", "", 入力!D8&amp;入力!E8)</f>
        <v/>
      </c>
      <c r="F15" s="12"/>
      <c r="G15" s="12"/>
      <c r="H15" s="41" t="str">
        <f>IF(入力!F8="", "", 入力!F8)</f>
        <v/>
      </c>
      <c r="I15" s="41"/>
    </row>
    <row r="16" spans="2:9" ht="25.5" customHeight="1" x14ac:dyDescent="0.4">
      <c r="B16" s="40" t="str">
        <f>IF(入力!B9="", "", 入力!B9)</f>
        <v/>
      </c>
      <c r="C16" s="40"/>
      <c r="D16" s="12" t="str">
        <f>IF(データ!L6="", "", データ!L6)</f>
        <v/>
      </c>
      <c r="E16" s="16" t="str">
        <f>IF(入力!D9="", "", 入力!D9&amp;入力!E9)</f>
        <v/>
      </c>
      <c r="F16" s="12"/>
      <c r="G16" s="12"/>
      <c r="H16" s="41" t="str">
        <f>IF(入力!F9="", "", 入力!F9)</f>
        <v/>
      </c>
      <c r="I16" s="41"/>
    </row>
    <row r="17" spans="2:9" ht="27" customHeight="1" x14ac:dyDescent="0.4">
      <c r="B17" s="42" t="str">
        <f>IF(入力!B10="", "", 入力!B10)</f>
        <v/>
      </c>
      <c r="C17" s="42"/>
      <c r="D17" s="12" t="str">
        <f>IF(データ!L7="", "", データ!L7)</f>
        <v/>
      </c>
      <c r="E17" s="18" t="str">
        <f>IF(入力!D10="", "", 入力!D10&amp;入力!E10)</f>
        <v/>
      </c>
      <c r="F17" s="14"/>
      <c r="G17" s="14"/>
      <c r="H17" s="41" t="str">
        <f>IF(入力!F10="", "", 入力!F10)</f>
        <v/>
      </c>
      <c r="I17" s="41"/>
    </row>
    <row r="18" spans="2:9" ht="25.5" customHeight="1" x14ac:dyDescent="0.4">
      <c r="B18" s="37" t="str">
        <f>IF(入力!B11="", "", 入力!B11)</f>
        <v/>
      </c>
      <c r="C18" s="37"/>
      <c r="D18" s="12" t="str">
        <f>IF(データ!L8="", "", データ!L8)</f>
        <v/>
      </c>
      <c r="E18" s="18" t="str">
        <f>IF(入力!D11="", "", 入力!D11&amp;入力!E11)</f>
        <v/>
      </c>
      <c r="F18" s="14"/>
      <c r="G18" s="14"/>
      <c r="H18" s="41" t="str">
        <f>IF(入力!F11="", "", 入力!F11)</f>
        <v/>
      </c>
      <c r="I18" s="41"/>
    </row>
    <row r="19" spans="2:9" ht="24.75" customHeight="1" x14ac:dyDescent="0.4">
      <c r="B19" s="37" t="str">
        <f>IF(入力!B12="", "", 入力!B12)</f>
        <v/>
      </c>
      <c r="C19" s="37"/>
      <c r="D19" s="12" t="str">
        <f>IF(データ!L9="", "", データ!L9)</f>
        <v/>
      </c>
      <c r="E19" s="13" t="str">
        <f>IF(入力!D12="", "", 入力!D12&amp;入力!E12)</f>
        <v/>
      </c>
      <c r="F19" s="14"/>
      <c r="G19" s="14"/>
      <c r="H19" s="38" t="str">
        <f>IF(入力!F12="", "", 入力!F12)</f>
        <v/>
      </c>
      <c r="I19" s="38"/>
    </row>
    <row r="20" spans="2:9" ht="25.5" customHeight="1" x14ac:dyDescent="0.4"/>
    <row r="21" spans="2:9" ht="28.5" customHeight="1" x14ac:dyDescent="0.4">
      <c r="C21" s="39" t="str">
        <f>IF(入力!C14="", "", 入力!C14)</f>
        <v/>
      </c>
      <c r="D21" s="39"/>
      <c r="E21" s="39"/>
      <c r="F21" s="39"/>
      <c r="G21" s="39"/>
      <c r="H21" s="39"/>
      <c r="I21" s="39"/>
    </row>
    <row r="22" spans="2:9" ht="29.25" customHeight="1" x14ac:dyDescent="0.4">
      <c r="C22" s="39" t="str">
        <f>IF(入力!C15="", "", 入力!C15)</f>
        <v/>
      </c>
      <c r="D22" s="39"/>
      <c r="E22" s="39"/>
      <c r="F22" s="39"/>
      <c r="G22" s="39"/>
      <c r="H22" s="39"/>
      <c r="I22" s="39"/>
    </row>
    <row r="23" spans="2:9" ht="27.75" customHeight="1" x14ac:dyDescent="0.4">
      <c r="C23" s="39" t="str">
        <f>IF(入力!C16="", "", 入力!C16)</f>
        <v/>
      </c>
      <c r="D23" s="39"/>
      <c r="E23" s="39"/>
      <c r="F23" s="39"/>
      <c r="G23" s="39"/>
      <c r="H23" s="39"/>
      <c r="I23" s="39"/>
    </row>
  </sheetData>
  <mergeCells count="18">
    <mergeCell ref="B15:C15"/>
    <mergeCell ref="H15:I15"/>
    <mergeCell ref="C9:H9"/>
    <mergeCell ref="C10:H10"/>
    <mergeCell ref="C11:H11"/>
    <mergeCell ref="B14:C14"/>
    <mergeCell ref="H14:I14"/>
    <mergeCell ref="B16:C16"/>
    <mergeCell ref="H16:I16"/>
    <mergeCell ref="B17:C17"/>
    <mergeCell ref="H17:I17"/>
    <mergeCell ref="B18:C18"/>
    <mergeCell ref="H18:I18"/>
    <mergeCell ref="B19:C19"/>
    <mergeCell ref="H19:I19"/>
    <mergeCell ref="C21:I21"/>
    <mergeCell ref="C22:I22"/>
    <mergeCell ref="C23:I23"/>
  </mergeCells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入力</vt:lpstr>
      <vt:lpstr>データ</vt:lpstr>
      <vt:lpstr>印刷用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oorui</dc:creator>
  <cp:lastModifiedBy>Aki Orui</cp:lastModifiedBy>
  <cp:lastPrinted>2019-09-03T05:43:59Z</cp:lastPrinted>
  <dcterms:created xsi:type="dcterms:W3CDTF">2017-08-31T04:14:18Z</dcterms:created>
  <dcterms:modified xsi:type="dcterms:W3CDTF">2019-12-09T06:19:56Z</dcterms:modified>
</cp:coreProperties>
</file>